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tructions" sheetId="1" state="visible" r:id="rId2"/>
    <sheet name="Service Request Template" sheetId="2" state="visible" r:id="rId3"/>
    <sheet name="Print out" sheetId="3" state="visible" r:id="rId4"/>
    <sheet name="Service Request Example" sheetId="4" state="visible" r:id="rId5"/>
  </sheets>
  <definedNames>
    <definedName function="false" hidden="false" localSheetId="2" name="_xlnm.Print_Area" vbProcedure="false">'Print out'!$A$1:$G$131</definedName>
    <definedName function="false" hidden="false" localSheetId="3" name="_xlnm.Print_Area" vbProcedure="false">'Service Request Example'!$A$1:$N$185</definedName>
    <definedName function="false" hidden="false" localSheetId="1" name="_xlnm.Print_Area" vbProcedure="false">'Service Request Template'!$A$1:$N$184</definedName>
    <definedName function="false" hidden="false" name="allowed" vbProcedure="false">#REF!</definedName>
    <definedName function="false" hidden="false" name="allowed1" vbProcedure="false">#REF!</definedName>
    <definedName function="false" hidden="false" localSheetId="1" name="allowed" vbProcedure="false">'Service Request Template'!$T$4</definedName>
    <definedName function="false" hidden="false" localSheetId="1" name="allowed1" vbProcedure="false">'Service Request Template'!$T$4</definedName>
    <definedName function="false" hidden="false" localSheetId="3" name="allowed" vbProcedure="false">'Service Request Example'!$T$4</definedName>
    <definedName function="false" hidden="false" localSheetId="3" name="allowed1" vbProcedure="false">'Service Request Example'!$T$4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<sst xmlns="http://schemas.openxmlformats.org/spreadsheetml/2006/main" count="309" uniqueCount="146">
  <si>
    <t xml:space="preserve">Sample Submission Form Instructions</t>
  </si>
  <si>
    <t xml:space="preserve">1) Please fill out sample details in the “Service Request Template” tab below.</t>
  </si>
  <si>
    <t xml:space="preserve">2) Save the file with the current date in the file name. </t>
  </si>
  <si>
    <r>
      <rPr>
        <sz val="16"/>
        <color rgb="FF000000"/>
        <rFont val="Calibri"/>
        <family val="2"/>
        <charset val="1"/>
      </rPr>
      <t xml:space="preserve">3)</t>
    </r>
    <r>
      <rPr>
        <sz val="16"/>
        <color rgb="FF000000"/>
        <rFont val="Calibri"/>
        <family val="2"/>
      </rPr>
      <t xml:space="preserve"> Submit an electronic copy of the submission form to submission@single-cell-center.de</t>
    </r>
  </si>
  <si>
    <t xml:space="preserve">4) Print out the "Print out" sheet. </t>
  </si>
  <si>
    <t xml:space="preserve">5) Include an updated paper copy of the submission form when delivering samples.</t>
  </si>
  <si>
    <t xml:space="preserve">Reserved for staff use only</t>
  </si>
  <si>
    <t xml:space="preserve">PROJECT ID</t>
  </si>
  <si>
    <t xml:space="preserve">Work package</t>
  </si>
  <si>
    <t xml:space="preserve">Date (DD.MM.YYYY)</t>
  </si>
  <si>
    <t xml:space="preserve">Protocol</t>
  </si>
  <si>
    <t xml:space="preserve">0123456789abcdefghijklmnopqrstuvwxyzABCDEFGHIJKLMNOPQRSTUVWXYZ_</t>
  </si>
  <si>
    <t xml:space="preserve">To Fill by submitter</t>
  </si>
  <si>
    <r>
      <rPr>
        <b val="true"/>
        <sz val="12"/>
        <color rgb="FF000000"/>
        <rFont val="Calibri"/>
        <family val="2"/>
        <charset val="1"/>
      </rPr>
      <t xml:space="preserve">Principal Investigator </t>
    </r>
    <r>
      <rPr>
        <sz val="12"/>
        <color rgb="FF000000"/>
        <rFont val="Calibri"/>
        <family val="2"/>
        <charset val="1"/>
      </rPr>
      <t xml:space="preserve">Name, Surname</t>
    </r>
  </si>
  <si>
    <t xml:space="preserve">PI Email</t>
  </si>
  <si>
    <t xml:space="preserve">Department </t>
  </si>
  <si>
    <r>
      <rPr>
        <b val="true"/>
        <sz val="12"/>
        <color rgb="FF000000"/>
        <rFont val="Calibri"/>
        <family val="2"/>
        <charset val="1"/>
      </rPr>
      <t xml:space="preserve">User </t>
    </r>
    <r>
      <rPr>
        <sz val="12"/>
        <color rgb="FF000000"/>
        <rFont val="Calibri"/>
        <family val="2"/>
        <charset val="1"/>
      </rPr>
      <t xml:space="preserve">Name, Surname</t>
    </r>
  </si>
  <si>
    <t xml:space="preserve">User Email</t>
  </si>
  <si>
    <t xml:space="preserve">Project Title</t>
  </si>
  <si>
    <t xml:space="preserve">Fill below information related to the samples to be sequenced. Hover the mouse over the header for more information. </t>
  </si>
  <si>
    <t xml:space="preserve">Condition name</t>
  </si>
  <si>
    <t xml:space="preserve">Cell pool</t>
  </si>
  <si>
    <t xml:space="preserve">Ratio </t>
  </si>
  <si>
    <t xml:space="preserve">Cell pool concentration
(cells/µL)</t>
  </si>
  <si>
    <t xml:space="preserve">Volume (µL)</t>
  </si>
  <si>
    <t xml:space="preserve">Cell count</t>
  </si>
  <si>
    <t xml:space="preserve">Target cell number 
(max 30,000)</t>
  </si>
  <si>
    <t xml:space="preserve">Target reads per cell</t>
  </si>
  <si>
    <t xml:space="preserve">Target reads per sample</t>
  </si>
  <si>
    <t xml:space="preserve">CMO/HTO used 
(if any)</t>
  </si>
  <si>
    <t xml:space="preserve">Species</t>
  </si>
  <si>
    <t xml:space="preserve">Sample type</t>
  </si>
  <si>
    <t xml:space="preserve">Cell type</t>
  </si>
  <si>
    <t xml:space="preserve">Description</t>
  </si>
  <si>
    <t xml:space="preserve">If you have used features in your experiment, either you or the project manager, should list them below. </t>
  </si>
  <si>
    <r>
      <rPr>
        <sz val="12"/>
        <color rgb="FF000000"/>
        <rFont val="Calibri"/>
        <family val="2"/>
        <charset val="1"/>
      </rPr>
      <t xml:space="preserve">
This includes Hashtags (HTO). Antibodies (ADT), or Cell Multiplexing Oligos (CMOs). </t>
    </r>
    <r>
      <rPr>
        <sz val="12"/>
        <color rgb="FFFF0000"/>
        <rFont val="Calibri (Body)"/>
        <family val="0"/>
        <charset val="1"/>
      </rPr>
      <t xml:space="preserve">Make sure no IDs or sequences are redundant.</t>
    </r>
  </si>
  <si>
    <r>
      <rPr>
        <sz val="12"/>
        <color rgb="FF000000"/>
        <rFont val="Calibri"/>
        <family val="2"/>
        <charset val="1"/>
      </rPr>
      <t xml:space="preserve">Check the template for an example of features table. </t>
    </r>
    <r>
      <rPr>
        <sz val="12"/>
        <color rgb="FFFF0000"/>
        <rFont val="Calibri"/>
        <family val="2"/>
        <charset val="1"/>
      </rPr>
      <t xml:space="preserve">Sequence is mandatory</t>
    </r>
  </si>
  <si>
    <t xml:space="preserve">If you have used HTOs or ADTs from Biolegend (TotalSeq-A, TotalSeq-B, TotalSeq-C, TotalSeq-D, TotalSeq Cocktails) you can use the “Barcode-Lookup” Tool.</t>
  </si>
  <si>
    <t xml:space="preserve">Barcode-Lookup Tool</t>
  </si>
  <si>
    <t xml:space="preserve">Select the HTOs or ADTs you have used and click on "Export only selected items in Cell Ranger Format". You will get a csv file with all the information, which you can then paste here. </t>
  </si>
  <si>
    <t xml:space="preserve">Feature ID</t>
  </si>
  <si>
    <t xml:space="preserve">Feature Name</t>
  </si>
  <si>
    <t xml:space="preserve">Read</t>
  </si>
  <si>
    <t xml:space="preserve">Pattern</t>
  </si>
  <si>
    <t xml:space="preserve">Feature Sequence</t>
  </si>
  <si>
    <t xml:space="preserve">Feature type</t>
  </si>
  <si>
    <t xml:space="preserve">Target cell number </t>
  </si>
  <si>
    <t xml:space="preserve">CMO/HTO used (if any)</t>
  </si>
  <si>
    <t xml:space="preserve">Sequencing Kit</t>
  </si>
  <si>
    <t xml:space="preserve">WT_1</t>
  </si>
  <si>
    <t xml:space="preserve">60</t>
  </si>
  <si>
    <t xml:space="preserve">Hashtag1</t>
  </si>
  <si>
    <t xml:space="preserve">Human</t>
  </si>
  <si>
    <t xml:space="preserve">Cells</t>
  </si>
  <si>
    <t xml:space="preserve">MCF7</t>
  </si>
  <si>
    <t xml:space="preserve">Wildtype 1</t>
  </si>
  <si>
    <t xml:space="preserve">WT_2</t>
  </si>
  <si>
    <t xml:space="preserve">Hashtag2</t>
  </si>
  <si>
    <t xml:space="preserve">Wildtype 2</t>
  </si>
  <si>
    <t xml:space="preserve">Treatment_1</t>
  </si>
  <si>
    <t xml:space="preserve">40</t>
  </si>
  <si>
    <t xml:space="preserve">Hashtag3</t>
  </si>
  <si>
    <t xml:space="preserve">Treatment 1</t>
  </si>
  <si>
    <t xml:space="preserve">Treatment_2</t>
  </si>
  <si>
    <t xml:space="preserve">Hashtag4</t>
  </si>
  <si>
    <t xml:space="preserve">Treatment 2</t>
  </si>
  <si>
    <t xml:space="preserve">TP_2h</t>
  </si>
  <si>
    <t xml:space="preserve">50</t>
  </si>
  <si>
    <t xml:space="preserve">CMO308</t>
  </si>
  <si>
    <t xml:space="preserve">Rat</t>
  </si>
  <si>
    <t xml:space="preserve">Nuclei</t>
  </si>
  <si>
    <t xml:space="preserve">kidney</t>
  </si>
  <si>
    <t xml:space="preserve">Timepoint 2h</t>
  </si>
  <si>
    <t xml:space="preserve">TP_4h</t>
  </si>
  <si>
    <t xml:space="preserve">CMO309</t>
  </si>
  <si>
    <t xml:space="preserve">Timepoint 4h</t>
  </si>
  <si>
    <t xml:space="preserve">TP_6h</t>
  </si>
  <si>
    <t xml:space="preserve">33</t>
  </si>
  <si>
    <t xml:space="preserve">CMO310</t>
  </si>
  <si>
    <t xml:space="preserve">Timepoint 6h</t>
  </si>
  <si>
    <t xml:space="preserve">TP_8h</t>
  </si>
  <si>
    <t xml:space="preserve">CMO311</t>
  </si>
  <si>
    <t xml:space="preserve">Timepoint 8h</t>
  </si>
  <si>
    <t xml:space="preserve">TP_10h</t>
  </si>
  <si>
    <t xml:space="preserve">CMO312</t>
  </si>
  <si>
    <t xml:space="preserve">Timepoint 10h</t>
  </si>
  <si>
    <t xml:space="preserve">Aorta_T_cells_1</t>
  </si>
  <si>
    <t xml:space="preserve">20</t>
  </si>
  <si>
    <t xml:space="preserve">CMO301</t>
  </si>
  <si>
    <t xml:space="preserve">Mouse</t>
  </si>
  <si>
    <t xml:space="preserve">Aorta T-cells</t>
  </si>
  <si>
    <t xml:space="preserve">Aorta T-cells 1</t>
  </si>
  <si>
    <t xml:space="preserve">Aorta_T_cells_2</t>
  </si>
  <si>
    <t xml:space="preserve">CMO302</t>
  </si>
  <si>
    <t xml:space="preserve">Aorta T-cells 2</t>
  </si>
  <si>
    <t xml:space="preserve">Aorta_T_cells_3</t>
  </si>
  <si>
    <t xml:space="preserve">CMO303</t>
  </si>
  <si>
    <t xml:space="preserve">Aorta T-cells 3</t>
  </si>
  <si>
    <t xml:space="preserve">Aorta_B_cells_1</t>
  </si>
  <si>
    <t xml:space="preserve">CMO304</t>
  </si>
  <si>
    <t xml:space="preserve">Aorta B-cells</t>
  </si>
  <si>
    <t xml:space="preserve">Aorta B-cells 1</t>
  </si>
  <si>
    <t xml:space="preserve">Aorta_B_cells_2</t>
  </si>
  <si>
    <t xml:space="preserve">CMO305</t>
  </si>
  <si>
    <t xml:space="preserve">Aorta B-cells 2</t>
  </si>
  <si>
    <t xml:space="preserve">Aorta_B_cells_3</t>
  </si>
  <si>
    <t xml:space="preserve">CMO306</t>
  </si>
  <si>
    <t xml:space="preserve">Aorta B-cells 3</t>
  </si>
  <si>
    <t xml:space="preserve">If you have used HTOs or ADTs from Biolegend (TotalSeq-A, TotalSeq-B, TotalSeq-C, TotalSeq-D, TotalSeq Cocktails) you can use the "Barcode Look-Up" Tool.
https://www.biolegend.com/en-us/totalseq/barcode-lookup</t>
  </si>
  <si>
    <t xml:space="preserve">ID</t>
  </si>
  <si>
    <t xml:space="preserve">Name</t>
  </si>
  <si>
    <t xml:space="preserve">Sequence</t>
  </si>
  <si>
    <t xml:space="preserve">Hashtag1_TotalA</t>
  </si>
  <si>
    <t xml:space="preserve">R2</t>
  </si>
  <si>
    <t xml:space="preserve">^(BC)</t>
  </si>
  <si>
    <t xml:space="preserve">ACCCACCAGTAAGAC</t>
  </si>
  <si>
    <t xml:space="preserve">Antibody Capture</t>
  </si>
  <si>
    <t xml:space="preserve">Hashtag2_TotalA</t>
  </si>
  <si>
    <t xml:space="preserve">GGTCGAGAGCATTCA</t>
  </si>
  <si>
    <t xml:space="preserve">Hashtag3_TotalA</t>
  </si>
  <si>
    <t xml:space="preserve">CTTGCCGCATGTCAT</t>
  </si>
  <si>
    <t xml:space="preserve">Hashtag4_TotalA</t>
  </si>
  <si>
    <t xml:space="preserve">AAAGCATTCTTCACG</t>
  </si>
  <si>
    <t xml:space="preserve">Ly6G</t>
  </si>
  <si>
    <t xml:space="preserve">Ly6G_TotalA</t>
  </si>
  <si>
    <t xml:space="preserve">ACATTGACGCAACTA</t>
  </si>
  <si>
    <t xml:space="preserve">CD11b</t>
  </si>
  <si>
    <t xml:space="preserve">CD11b_TotalA</t>
  </si>
  <si>
    <t xml:space="preserve">TGAAGGCTCATTTGT</t>
  </si>
  <si>
    <t xml:space="preserve">CD62L</t>
  </si>
  <si>
    <t xml:space="preserve">CD62L_TotalA</t>
  </si>
  <si>
    <t xml:space="preserve">TGGGCCTAAGTCATC</t>
  </si>
  <si>
    <t xml:space="preserve">IAIE</t>
  </si>
  <si>
    <t xml:space="preserve">IAIE_TotalA</t>
  </si>
  <si>
    <t xml:space="preserve">GGTCACCAGTATGAT</t>
  </si>
  <si>
    <t xml:space="preserve">ICAM1</t>
  </si>
  <si>
    <t xml:space="preserve">ICAM1_TotalA</t>
  </si>
  <si>
    <t xml:space="preserve">ATAACCGACACAGTG</t>
  </si>
  <si>
    <t xml:space="preserve">CMO307</t>
  </si>
  <si>
    <t xml:space="preserve">AAGCTCGTTGGAAGA</t>
  </si>
  <si>
    <t xml:space="preserve">Multiplexing Capture</t>
  </si>
  <si>
    <t xml:space="preserve">CGGATTCCACATCAT</t>
  </si>
  <si>
    <t xml:space="preserve">GTTGATCTATAACAG</t>
  </si>
  <si>
    <t xml:space="preserve">GCAGGAGGTATCAAT</t>
  </si>
  <si>
    <t xml:space="preserve">GAATCGTGATTCTTC</t>
  </si>
  <si>
    <t xml:space="preserve">ACATGGTCAACGCTG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</si>
</sst>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m/d/yyyy"/>
    <numFmt numFmtId="168" formatCode="h:mm"/>
    <numFmt numFmtId="169" formatCode="General"/>
  </numFmts>
  <fonts count="1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Calibri"/>
      <family val="2"/>
    </font>
    <font>
      <b val="true"/>
      <sz val="12"/>
      <color rgb="FF000000"/>
      <name val="Calibri"/>
      <family val="2"/>
      <charset val="1"/>
    </font>
    <font>
      <i val="true"/>
      <sz val="12"/>
      <color rgb="FF7F7F7F"/>
      <name val="Calibri"/>
      <family val="2"/>
      <charset val="1"/>
    </font>
    <font>
      <sz val="12"/>
      <color rgb="FF000000"/>
      <name val="Ubuntu"/>
      <family val="0"/>
      <charset val="1"/>
    </font>
    <font>
      <sz val="12"/>
      <color rgb="FFE7E6E6"/>
      <name val="Calibri"/>
      <family val="2"/>
      <charset val="1"/>
    </font>
    <font>
      <u val="single"/>
      <sz val="12"/>
      <color rgb="FF0563C1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Calibri (Body)"/>
      <family val="0"/>
      <charset val="1"/>
    </font>
    <font>
      <sz val="12"/>
      <color rgb="FFFF0000"/>
      <name val="Calibri"/>
      <family val="2"/>
      <charset val="1"/>
    </font>
    <font>
      <sz val="10"/>
      <color rgb="FF000000"/>
      <name val="Arial Unicode MS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9D9D9"/>
      </patternFill>
    </fill>
    <fill>
      <patternFill patternType="solid">
        <fgColor rgb="FF9DC3E6"/>
        <bgColor rgb="FFCCCCCC"/>
      </patternFill>
    </fill>
    <fill>
      <patternFill patternType="solid">
        <fgColor rgb="FFD9D9D9"/>
        <bgColor rgb="FFDDD9C3"/>
      </patternFill>
    </fill>
    <fill>
      <patternFill patternType="solid">
        <fgColor rgb="FFEEEEEE"/>
        <bgColor rgb="FFE7E6E6"/>
      </patternFill>
    </fill>
    <fill>
      <patternFill patternType="solid">
        <fgColor rgb="FFCCCCCC"/>
        <bgColor rgb="FFD9D9D9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4" borderId="2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7" fillId="0" borderId="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3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2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4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4" borderId="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1"/>
    <cellStyle name="*unknown*" xfId="20" builtinId="8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9999FF"/>
      <rgbColor rgb="FF993366"/>
      <rgbColor rgb="FFE7E6E6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16:N46" headerRowCount="1" totalsRowCount="0" totalsRowShown="0">
  <autoFilter ref="A16:N46"/>
  <tableColumns count="14">
    <tableColumn id="1" name="Condition name"/>
    <tableColumn id="2" name="Cell pool"/>
    <tableColumn id="3" name="Ratio "/>
    <tableColumn id="4" name="Cell pool concentration&#10;(cells/µL)"/>
    <tableColumn id="5" name="Volume (µL)"/>
    <tableColumn id="6" name="Cell count"/>
    <tableColumn id="7" name="Target cell number &#10;(max 30,000)"/>
    <tableColumn id="8" name="Target reads per cell"/>
    <tableColumn id="9" name="Target reads per sample"/>
    <tableColumn id="10" name="CMO/HTO used &#10;(if any)"/>
    <tableColumn id="11" name="Species"/>
    <tableColumn id="12" name="Sample type"/>
    <tableColumn id="13" name="Cell type"/>
    <tableColumn id="14" name="Description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ubmission@single-cell-center.de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biolegend.com/en-us/totalseq/barcode-lookup" TargetMode="External"/><Relationship Id="rId2" Type="http://schemas.openxmlformats.org/officeDocument/2006/relationships/table" Target="../tables/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biolegend.com/en-us/totalseq/barcode-looku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"/>
  <sheetViews>
    <sheetView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I15" activeCellId="0" sqref="I15"/>
    </sheetView>
  </sheetViews>
  <sheetFormatPr defaultColWidth="8.41796875" defaultRowHeight="15.5" zeroHeight="false" outlineLevelRow="0" outlineLevelCol="0"/>
  <sheetData>
    <row r="1" customFormat="false" ht="31" hidden="false" customHeight="false" outlineLevel="0" collapsed="false">
      <c r="A1" s="1" t="s">
        <v>0</v>
      </c>
    </row>
    <row r="3" customFormat="false" ht="19.7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 customFormat="false" ht="19.7" hidden="false" customHeight="fals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 customFormat="false" ht="19.4" hidden="false" customHeight="false" outlineLevel="0" collapsed="false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 customFormat="false" ht="19.7" hidden="false" customHeight="false" outlineLevel="0" collapsed="false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</row>
    <row r="7" customFormat="false" ht="19.7" hidden="false" customHeight="false" outlineLevel="0" collapsed="false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</sheetData>
  <mergeCells count="5">
    <mergeCell ref="A3:M3"/>
    <mergeCell ref="A4:M4"/>
    <mergeCell ref="A5:M5"/>
    <mergeCell ref="A6:M6"/>
    <mergeCell ref="A7:M7"/>
  </mergeCells>
  <hyperlinks>
    <hyperlink ref="A5" r:id="rId1" display="submission@single-cell-center.de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83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7" activeCellId="0" sqref="A17"/>
    </sheetView>
  </sheetViews>
  <sheetFormatPr defaultColWidth="11.0078125" defaultRowHeight="15.5" zeroHeight="false" outlineLevelRow="0" outlineLevelCol="0"/>
  <cols>
    <col collapsed="false" customWidth="true" hidden="false" outlineLevel="0" max="1" min="1" style="0" width="32.91"/>
    <col collapsed="false" customWidth="true" hidden="false" outlineLevel="0" max="2" min="2" style="0" width="21.41"/>
    <col collapsed="false" customWidth="true" hidden="false" outlineLevel="0" max="3" min="3" style="0" width="17.42"/>
    <col collapsed="false" customWidth="true" hidden="false" outlineLevel="0" max="4" min="4" style="0" width="23.17"/>
    <col collapsed="false" customWidth="true" hidden="false" outlineLevel="0" max="5" min="5" style="0" width="21.41"/>
    <col collapsed="false" customWidth="true" hidden="false" outlineLevel="0" max="6" min="6" style="0" width="18.75"/>
    <col collapsed="false" customWidth="true" hidden="false" outlineLevel="0" max="7" min="7" style="0" width="19.08"/>
    <col collapsed="false" customWidth="true" hidden="false" outlineLevel="0" max="8" min="8" style="0" width="22.08"/>
    <col collapsed="false" customWidth="true" hidden="false" outlineLevel="0" max="9" min="9" style="0" width="23.17"/>
    <col collapsed="false" customWidth="true" hidden="false" outlineLevel="0" max="10" min="10" style="0" width="21.16"/>
    <col collapsed="false" customWidth="true" hidden="false" outlineLevel="0" max="11" min="11" style="0" width="16.5"/>
    <col collapsed="false" customWidth="true" hidden="false" outlineLevel="0" max="12" min="12" style="0" width="20.5"/>
    <col collapsed="false" customWidth="true" hidden="false" outlineLevel="0" max="13" min="13" style="0" width="16.16"/>
    <col collapsed="false" customWidth="true" hidden="false" outlineLevel="0" max="14" min="14" style="0" width="33"/>
  </cols>
  <sheetData>
    <row r="1" customFormat="false" ht="15.5" hidden="false" customHeight="false" outlineLevel="0" collapsed="false">
      <c r="A1" s="4" t="s">
        <v>6</v>
      </c>
      <c r="B1" s="4"/>
      <c r="C1" s="4"/>
      <c r="D1" s="4"/>
    </row>
    <row r="2" customFormat="false" ht="15.5" hidden="false" customHeight="false" outlineLevel="0" collapsed="false">
      <c r="A2" s="5" t="s">
        <v>7</v>
      </c>
      <c r="B2" s="5" t="s">
        <v>8</v>
      </c>
      <c r="C2" s="5" t="s">
        <v>9</v>
      </c>
      <c r="D2" s="5" t="s">
        <v>10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customFormat="false" ht="15.5" hidden="false" customHeight="false" outlineLevel="0" collapsed="false">
      <c r="A3" s="7"/>
      <c r="B3" s="8"/>
      <c r="C3" s="9"/>
      <c r="D3" s="9"/>
      <c r="E3" s="10"/>
      <c r="F3" s="10"/>
      <c r="G3" s="10"/>
      <c r="H3" s="10"/>
      <c r="I3" s="10"/>
    </row>
    <row r="4" customFormat="false" ht="15.5" hidden="false" customHeight="false" outlineLevel="0" collapsed="false">
      <c r="C4" s="11"/>
      <c r="T4" s="12" t="s">
        <v>11</v>
      </c>
    </row>
    <row r="5" customFormat="false" ht="15.5" hidden="false" customHeight="false" outlineLevel="0" collapsed="false">
      <c r="A5" s="4" t="s">
        <v>12</v>
      </c>
      <c r="B5" s="4"/>
    </row>
    <row r="6" customFormat="false" ht="15.5" hidden="false" customHeight="false" outlineLevel="0" collapsed="false">
      <c r="A6" s="13" t="s">
        <v>13</v>
      </c>
      <c r="B6" s="14"/>
      <c r="C6" s="15"/>
    </row>
    <row r="7" customFormat="false" ht="15.5" hidden="false" customHeight="false" outlineLevel="0" collapsed="false">
      <c r="A7" s="13" t="s">
        <v>14</v>
      </c>
      <c r="B7" s="16"/>
      <c r="C7" s="15"/>
    </row>
    <row r="8" customFormat="false" ht="15.5" hidden="false" customHeight="false" outlineLevel="0" collapsed="false">
      <c r="A8" s="13" t="s">
        <v>15</v>
      </c>
      <c r="B8" s="14"/>
      <c r="C8" s="15"/>
    </row>
    <row r="9" customFormat="false" ht="15.5" hidden="false" customHeight="false" outlineLevel="0" collapsed="false">
      <c r="A9" s="13" t="s">
        <v>16</v>
      </c>
      <c r="B9" s="14"/>
      <c r="C9" s="15"/>
    </row>
    <row r="10" customFormat="false" ht="15.5" hidden="false" customHeight="false" outlineLevel="0" collapsed="false">
      <c r="A10" s="13" t="s">
        <v>17</v>
      </c>
      <c r="B10" s="16"/>
      <c r="C10" s="17"/>
      <c r="D10" s="18"/>
    </row>
    <row r="11" customFormat="false" ht="15.5" hidden="false" customHeight="false" outlineLevel="0" collapsed="false">
      <c r="A11" s="13" t="s">
        <v>18</v>
      </c>
      <c r="B11" s="14"/>
      <c r="C11" s="15"/>
    </row>
    <row r="15" customFormat="false" ht="15.5" hidden="false" customHeight="false" outlineLevel="0" collapsed="false">
      <c r="A15" s="19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customFormat="false" ht="31" hidden="false" customHeight="false" outlineLevel="0" collapsed="false">
      <c r="A16" s="20" t="s">
        <v>20</v>
      </c>
      <c r="B16" s="20" t="s">
        <v>21</v>
      </c>
      <c r="C16" s="20" t="s">
        <v>22</v>
      </c>
      <c r="D16" s="21" t="s">
        <v>23</v>
      </c>
      <c r="E16" s="20" t="s">
        <v>24</v>
      </c>
      <c r="F16" s="20" t="s">
        <v>25</v>
      </c>
      <c r="G16" s="21" t="s">
        <v>26</v>
      </c>
      <c r="H16" s="21" t="s">
        <v>27</v>
      </c>
      <c r="I16" s="21" t="s">
        <v>28</v>
      </c>
      <c r="J16" s="21" t="s">
        <v>29</v>
      </c>
      <c r="K16" s="20" t="s">
        <v>30</v>
      </c>
      <c r="L16" s="20" t="s">
        <v>31</v>
      </c>
      <c r="M16" s="20" t="s">
        <v>32</v>
      </c>
      <c r="N16" s="20" t="s">
        <v>33</v>
      </c>
    </row>
    <row r="17" customFormat="false" ht="15.5" hidden="false" customHeight="false" outlineLevel="0" collapsed="false">
      <c r="A17" s="14"/>
      <c r="B17" s="7"/>
      <c r="C17" s="22"/>
      <c r="D17" s="7"/>
      <c r="E17" s="7"/>
      <c r="F17" s="7"/>
      <c r="G17" s="7"/>
      <c r="H17" s="7"/>
      <c r="I17" s="7"/>
      <c r="J17" s="14"/>
      <c r="K17" s="14"/>
      <c r="L17" s="14"/>
      <c r="M17" s="14"/>
      <c r="N17" s="14"/>
    </row>
    <row r="18" customFormat="false" ht="15.5" hidden="false" customHeight="false" outlineLevel="0" collapsed="false">
      <c r="A18" s="14"/>
      <c r="B18" s="7"/>
      <c r="C18" s="22"/>
      <c r="D18" s="7"/>
      <c r="E18" s="7"/>
      <c r="F18" s="7"/>
      <c r="G18" s="7"/>
      <c r="H18" s="7"/>
      <c r="I18" s="7"/>
      <c r="J18" s="14"/>
      <c r="K18" s="14"/>
      <c r="L18" s="14"/>
      <c r="M18" s="14"/>
      <c r="N18" s="14"/>
    </row>
    <row r="19" customFormat="false" ht="15.5" hidden="false" customHeight="false" outlineLevel="0" collapsed="false">
      <c r="A19" s="14"/>
      <c r="B19" s="7"/>
      <c r="C19" s="22"/>
      <c r="D19" s="7"/>
      <c r="E19" s="7"/>
      <c r="F19" s="7"/>
      <c r="G19" s="7"/>
      <c r="H19" s="7"/>
      <c r="I19" s="7"/>
      <c r="J19" s="14"/>
      <c r="K19" s="14"/>
      <c r="L19" s="14"/>
      <c r="M19" s="14"/>
      <c r="N19" s="14"/>
    </row>
    <row r="20" customFormat="false" ht="15.5" hidden="false" customHeight="false" outlineLevel="0" collapsed="false">
      <c r="A20" s="14"/>
      <c r="B20" s="7"/>
      <c r="C20" s="22"/>
      <c r="D20" s="7"/>
      <c r="E20" s="7"/>
      <c r="F20" s="7"/>
      <c r="G20" s="7"/>
      <c r="H20" s="7"/>
      <c r="I20" s="7"/>
      <c r="J20" s="14"/>
      <c r="K20" s="14"/>
      <c r="L20" s="14"/>
      <c r="M20" s="14"/>
      <c r="N20" s="14"/>
    </row>
    <row r="21" customFormat="false" ht="15.5" hidden="false" customHeight="false" outlineLevel="0" collapsed="false">
      <c r="A21" s="14"/>
      <c r="B21" s="7"/>
      <c r="C21" s="22"/>
      <c r="D21" s="7"/>
      <c r="E21" s="7"/>
      <c r="F21" s="7"/>
      <c r="G21" s="7"/>
      <c r="H21" s="7"/>
      <c r="I21" s="7"/>
      <c r="J21" s="15"/>
      <c r="K21" s="14"/>
      <c r="L21" s="14"/>
      <c r="M21" s="14"/>
      <c r="N21" s="14"/>
    </row>
    <row r="22" customFormat="false" ht="15.5" hidden="false" customHeight="false" outlineLevel="0" collapsed="false">
      <c r="A22" s="14"/>
      <c r="B22" s="7"/>
      <c r="C22" s="22"/>
      <c r="D22" s="7"/>
      <c r="E22" s="7"/>
      <c r="F22" s="7"/>
      <c r="G22" s="7"/>
      <c r="H22" s="7"/>
      <c r="I22" s="7"/>
      <c r="J22" s="14"/>
      <c r="K22" s="14"/>
      <c r="L22" s="14"/>
      <c r="M22" s="14"/>
      <c r="N22" s="14"/>
    </row>
    <row r="23" customFormat="false" ht="15.5" hidden="false" customHeight="false" outlineLevel="0" collapsed="false">
      <c r="A23" s="14"/>
      <c r="B23" s="7"/>
      <c r="C23" s="22"/>
      <c r="D23" s="7"/>
      <c r="E23" s="7"/>
      <c r="F23" s="7"/>
      <c r="G23" s="7"/>
      <c r="H23" s="7"/>
      <c r="I23" s="7"/>
      <c r="J23" s="14"/>
      <c r="K23" s="14"/>
      <c r="L23" s="14"/>
      <c r="M23" s="14"/>
      <c r="N23" s="14"/>
    </row>
    <row r="24" customFormat="false" ht="15.5" hidden="false" customHeight="false" outlineLevel="0" collapsed="false">
      <c r="A24" s="14"/>
      <c r="B24" s="7"/>
      <c r="C24" s="22"/>
      <c r="D24" s="7"/>
      <c r="E24" s="7"/>
      <c r="F24" s="7"/>
      <c r="G24" s="7"/>
      <c r="H24" s="7"/>
      <c r="I24" s="7"/>
      <c r="J24" s="14"/>
      <c r="K24" s="14"/>
      <c r="L24" s="14"/>
      <c r="M24" s="14"/>
      <c r="N24" s="14"/>
      <c r="R24" s="23"/>
    </row>
    <row r="25" customFormat="false" ht="15.5" hidden="false" customHeight="false" outlineLevel="0" collapsed="false">
      <c r="A25" s="14"/>
      <c r="B25" s="7"/>
      <c r="C25" s="22"/>
      <c r="D25" s="7"/>
      <c r="E25" s="7"/>
      <c r="F25" s="7"/>
      <c r="G25" s="7"/>
      <c r="H25" s="7"/>
      <c r="I25" s="7"/>
      <c r="J25" s="14"/>
      <c r="K25" s="14"/>
      <c r="L25" s="14"/>
      <c r="M25" s="14"/>
      <c r="N25" s="14"/>
    </row>
    <row r="26" customFormat="false" ht="15.5" hidden="false" customHeight="false" outlineLevel="0" collapsed="false">
      <c r="A26" s="24"/>
      <c r="B26" s="7"/>
      <c r="C26" s="22"/>
      <c r="D26" s="7"/>
      <c r="E26" s="7"/>
      <c r="F26" s="7"/>
      <c r="G26" s="7"/>
      <c r="H26" s="7"/>
      <c r="I26" s="7"/>
      <c r="J26" s="14"/>
      <c r="K26" s="14"/>
      <c r="L26" s="14"/>
      <c r="M26" s="14"/>
      <c r="N26" s="14"/>
    </row>
    <row r="27" customFormat="false" ht="15.5" hidden="false" customHeight="false" outlineLevel="0" collapsed="false">
      <c r="A27" s="24"/>
      <c r="B27" s="7"/>
      <c r="C27" s="22"/>
      <c r="D27" s="7"/>
      <c r="E27" s="7"/>
      <c r="F27" s="7"/>
      <c r="G27" s="7"/>
      <c r="H27" s="7"/>
      <c r="I27" s="7"/>
      <c r="J27" s="14"/>
      <c r="K27" s="14"/>
      <c r="L27" s="14"/>
      <c r="M27" s="14"/>
      <c r="N27" s="14"/>
    </row>
    <row r="28" customFormat="false" ht="15.5" hidden="false" customHeight="false" outlineLevel="0" collapsed="false">
      <c r="A28" s="24"/>
      <c r="B28" s="7"/>
      <c r="C28" s="22"/>
      <c r="D28" s="7"/>
      <c r="E28" s="7"/>
      <c r="F28" s="7"/>
      <c r="G28" s="7"/>
      <c r="H28" s="7"/>
      <c r="I28" s="7"/>
      <c r="J28" s="14"/>
      <c r="K28" s="14"/>
      <c r="L28" s="14"/>
      <c r="M28" s="14"/>
      <c r="N28" s="14"/>
    </row>
    <row r="29" customFormat="false" ht="15.5" hidden="false" customHeight="false" outlineLevel="0" collapsed="false">
      <c r="A29" s="24"/>
      <c r="B29" s="7"/>
      <c r="C29" s="22"/>
      <c r="D29" s="7"/>
      <c r="E29" s="7"/>
      <c r="F29" s="7"/>
      <c r="G29" s="7"/>
      <c r="H29" s="7"/>
      <c r="I29" s="7"/>
      <c r="J29" s="14"/>
      <c r="K29" s="14"/>
      <c r="L29" s="14"/>
      <c r="M29" s="14"/>
      <c r="N29" s="14"/>
    </row>
    <row r="30" customFormat="false" ht="15.5" hidden="false" customHeight="false" outlineLevel="0" collapsed="false">
      <c r="A30" s="24"/>
      <c r="B30" s="7"/>
      <c r="C30" s="22"/>
      <c r="D30" s="7"/>
      <c r="E30" s="7"/>
      <c r="F30" s="7"/>
      <c r="G30" s="7"/>
      <c r="H30" s="7"/>
      <c r="I30" s="7"/>
      <c r="J30" s="14"/>
      <c r="K30" s="14"/>
      <c r="L30" s="14"/>
      <c r="M30" s="14"/>
      <c r="N30" s="14"/>
    </row>
    <row r="31" customFormat="false" ht="15.5" hidden="false" customHeight="false" outlineLevel="0" collapsed="false">
      <c r="A31" s="24"/>
      <c r="B31" s="7"/>
      <c r="C31" s="22"/>
      <c r="D31" s="7"/>
      <c r="E31" s="7"/>
      <c r="F31" s="7"/>
      <c r="G31" s="7"/>
      <c r="H31" s="7"/>
      <c r="I31" s="7"/>
      <c r="J31" s="14"/>
      <c r="K31" s="14"/>
      <c r="L31" s="14"/>
      <c r="M31" s="14"/>
      <c r="N31" s="14"/>
    </row>
    <row r="32" customFormat="false" ht="15.5" hidden="false" customHeight="false" outlineLevel="0" collapsed="false">
      <c r="A32" s="24"/>
      <c r="B32" s="7"/>
      <c r="C32" s="22"/>
      <c r="D32" s="7"/>
      <c r="E32" s="7"/>
      <c r="F32" s="7"/>
      <c r="G32" s="7"/>
      <c r="H32" s="7"/>
      <c r="I32" s="7"/>
      <c r="J32" s="14"/>
      <c r="K32" s="14"/>
      <c r="L32" s="14"/>
      <c r="M32" s="14"/>
      <c r="N32" s="14"/>
    </row>
    <row r="33" customFormat="false" ht="15.5" hidden="false" customHeight="false" outlineLevel="0" collapsed="false">
      <c r="A33" s="14"/>
      <c r="B33" s="7"/>
      <c r="C33" s="22"/>
      <c r="D33" s="7"/>
      <c r="E33" s="7"/>
      <c r="F33" s="7"/>
      <c r="G33" s="7"/>
      <c r="H33" s="7"/>
      <c r="I33" s="7"/>
      <c r="J33" s="14"/>
      <c r="K33" s="14"/>
      <c r="L33" s="14"/>
      <c r="M33" s="14"/>
      <c r="N33" s="14"/>
    </row>
    <row r="34" customFormat="false" ht="15.5" hidden="false" customHeight="false" outlineLevel="0" collapsed="false">
      <c r="A34" s="14"/>
      <c r="B34" s="7"/>
      <c r="C34" s="22"/>
      <c r="D34" s="7"/>
      <c r="E34" s="7"/>
      <c r="F34" s="7"/>
      <c r="G34" s="7"/>
      <c r="H34" s="7"/>
      <c r="I34" s="7"/>
      <c r="J34" s="14"/>
      <c r="K34" s="14"/>
      <c r="L34" s="14"/>
      <c r="M34" s="14"/>
      <c r="N34" s="14"/>
    </row>
    <row r="35" customFormat="false" ht="15.5" hidden="false" customHeight="false" outlineLevel="0" collapsed="false">
      <c r="A35" s="25"/>
      <c r="B35" s="25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customFormat="false" ht="15.5" hidden="false" customHeight="false" outlineLevel="0" collapsed="false">
      <c r="A36" s="25"/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customFormat="false" ht="15.5" hidden="false" customHeight="false" outlineLevel="0" collapsed="false">
      <c r="A37" s="13"/>
      <c r="B37" s="13"/>
      <c r="C37" s="2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customFormat="false" ht="15.5" hidden="false" customHeight="false" outlineLevel="0" collapsed="false">
      <c r="A38" s="14"/>
      <c r="B38" s="7"/>
      <c r="C38" s="22"/>
      <c r="D38" s="7"/>
      <c r="E38" s="7"/>
      <c r="F38" s="7"/>
      <c r="G38" s="7"/>
      <c r="H38" s="7"/>
      <c r="I38" s="7"/>
      <c r="J38" s="14"/>
      <c r="K38" s="14"/>
      <c r="L38" s="14"/>
      <c r="M38" s="14"/>
      <c r="N38" s="14"/>
    </row>
    <row r="39" customFormat="false" ht="15.5" hidden="false" customHeight="false" outlineLevel="0" collapsed="false">
      <c r="A39" s="14"/>
      <c r="B39" s="7"/>
      <c r="C39" s="22"/>
      <c r="D39" s="7"/>
      <c r="E39" s="7"/>
      <c r="F39" s="7"/>
      <c r="G39" s="7"/>
      <c r="H39" s="7"/>
      <c r="I39" s="7"/>
      <c r="J39" s="14"/>
      <c r="K39" s="14"/>
      <c r="L39" s="14"/>
      <c r="M39" s="14"/>
      <c r="N39" s="14"/>
    </row>
    <row r="40" customFormat="false" ht="15.5" hidden="false" customHeight="false" outlineLevel="0" collapsed="false">
      <c r="A40" s="14"/>
      <c r="B40" s="7"/>
      <c r="C40" s="22"/>
      <c r="D40" s="7"/>
      <c r="E40" s="7"/>
      <c r="F40" s="7"/>
      <c r="G40" s="7"/>
      <c r="H40" s="7"/>
      <c r="I40" s="7"/>
      <c r="J40" s="14"/>
      <c r="K40" s="14"/>
      <c r="L40" s="14"/>
      <c r="M40" s="14"/>
      <c r="N40" s="14"/>
    </row>
    <row r="41" customFormat="false" ht="15.5" hidden="false" customHeight="false" outlineLevel="0" collapsed="false">
      <c r="A41" s="14"/>
      <c r="B41" s="7"/>
      <c r="C41" s="22"/>
      <c r="D41" s="7"/>
      <c r="E41" s="7"/>
      <c r="F41" s="7"/>
      <c r="G41" s="7"/>
      <c r="H41" s="7"/>
      <c r="I41" s="7"/>
      <c r="J41" s="14"/>
      <c r="K41" s="14"/>
      <c r="L41" s="14"/>
      <c r="M41" s="14"/>
      <c r="N41" s="14"/>
    </row>
    <row r="42" customFormat="false" ht="15.5" hidden="false" customHeight="false" outlineLevel="0" collapsed="false">
      <c r="A42" s="14"/>
      <c r="B42" s="7"/>
      <c r="C42" s="22"/>
      <c r="D42" s="7"/>
      <c r="E42" s="7"/>
      <c r="F42" s="7"/>
      <c r="G42" s="7"/>
      <c r="H42" s="7"/>
      <c r="I42" s="7"/>
      <c r="J42" s="14"/>
      <c r="K42" s="14"/>
      <c r="L42" s="14"/>
      <c r="M42" s="14"/>
      <c r="N42" s="14"/>
    </row>
    <row r="43" customFormat="false" ht="15.5" hidden="false" customHeight="false" outlineLevel="0" collapsed="false">
      <c r="A43" s="14"/>
      <c r="B43" s="7"/>
      <c r="C43" s="22"/>
      <c r="D43" s="7"/>
      <c r="E43" s="7"/>
      <c r="F43" s="7"/>
      <c r="G43" s="7"/>
      <c r="H43" s="7"/>
      <c r="I43" s="7"/>
      <c r="J43" s="14"/>
      <c r="K43" s="14"/>
      <c r="L43" s="14"/>
      <c r="M43" s="14"/>
      <c r="N43" s="14"/>
    </row>
    <row r="44" customFormat="false" ht="15.5" hidden="false" customHeight="false" outlineLevel="0" collapsed="false">
      <c r="A44" s="14"/>
      <c r="B44" s="7"/>
      <c r="C44" s="22"/>
      <c r="D44" s="7"/>
      <c r="E44" s="7"/>
      <c r="F44" s="7"/>
      <c r="G44" s="7"/>
      <c r="H44" s="7"/>
      <c r="I44" s="7"/>
      <c r="J44" s="14"/>
      <c r="K44" s="14"/>
      <c r="L44" s="14"/>
      <c r="M44" s="14"/>
      <c r="N44" s="14"/>
    </row>
    <row r="45" customFormat="false" ht="15.5" hidden="false" customHeight="false" outlineLevel="0" collapsed="false">
      <c r="A45" s="14"/>
      <c r="B45" s="7"/>
      <c r="C45" s="22"/>
      <c r="D45" s="7"/>
      <c r="E45" s="7"/>
      <c r="F45" s="7"/>
      <c r="G45" s="7"/>
      <c r="H45" s="7"/>
      <c r="I45" s="7"/>
      <c r="J45" s="14"/>
      <c r="K45" s="14"/>
      <c r="L45" s="14"/>
      <c r="M45" s="14"/>
      <c r="N45" s="14"/>
    </row>
    <row r="46" customFormat="false" ht="15.5" hidden="false" customHeight="false" outlineLevel="0" collapsed="false">
      <c r="A46" s="28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8" customFormat="false" ht="15.5" hidden="false" customHeight="false" outlineLevel="0" collapsed="false">
      <c r="A48" s="30" t="s">
        <v>34</v>
      </c>
      <c r="B48" s="30"/>
      <c r="C48" s="30"/>
      <c r="D48" s="30"/>
      <c r="E48" s="30"/>
      <c r="F48" s="30"/>
      <c r="G48" s="31"/>
    </row>
    <row r="49" customFormat="false" ht="15.65" hidden="false" customHeight="true" outlineLevel="0" collapsed="false">
      <c r="A49" s="32" t="s">
        <v>35</v>
      </c>
      <c r="B49" s="30"/>
      <c r="C49" s="30"/>
      <c r="D49" s="30"/>
      <c r="E49" s="30"/>
      <c r="F49" s="30"/>
      <c r="G49" s="33"/>
      <c r="H49" s="34"/>
      <c r="I49" s="34"/>
      <c r="J49" s="34"/>
      <c r="K49" s="34"/>
      <c r="L49" s="34"/>
      <c r="M49" s="34"/>
      <c r="N49" s="34"/>
      <c r="O49" s="35"/>
      <c r="P49" s="35"/>
      <c r="Q49" s="35"/>
    </row>
    <row r="50" customFormat="false" ht="15.65" hidden="false" customHeight="true" outlineLevel="0" collapsed="false">
      <c r="A50" s="30" t="s">
        <v>36</v>
      </c>
      <c r="B50" s="30"/>
      <c r="C50" s="30"/>
      <c r="D50" s="30"/>
      <c r="E50" s="30"/>
      <c r="F50" s="30"/>
      <c r="G50" s="33"/>
      <c r="H50" s="34"/>
      <c r="I50" s="34"/>
      <c r="J50" s="34"/>
      <c r="K50" s="34"/>
      <c r="L50" s="34"/>
      <c r="M50" s="34"/>
      <c r="N50" s="34"/>
      <c r="O50" s="35"/>
      <c r="P50" s="35"/>
      <c r="Q50" s="35"/>
    </row>
    <row r="51" customFormat="false" ht="15.65" hidden="false" customHeight="true" outlineLevel="0" collapsed="false">
      <c r="A51" s="30" t="s">
        <v>37</v>
      </c>
      <c r="B51" s="30"/>
      <c r="C51" s="30"/>
      <c r="D51" s="30"/>
      <c r="E51" s="30"/>
      <c r="F51" s="30"/>
      <c r="G51" s="33" t="s">
        <v>38</v>
      </c>
      <c r="H51" s="17"/>
      <c r="I51" s="17"/>
      <c r="J51" s="34"/>
      <c r="K51" s="34"/>
      <c r="L51" s="34"/>
      <c r="M51" s="34"/>
      <c r="N51" s="34"/>
      <c r="O51" s="35"/>
      <c r="P51" s="35"/>
      <c r="Q51" s="35"/>
    </row>
    <row r="52" customFormat="false" ht="15.5" hidden="false" customHeight="false" outlineLevel="0" collapsed="false">
      <c r="A52" s="30" t="s">
        <v>39</v>
      </c>
      <c r="B52" s="36"/>
      <c r="C52" s="36"/>
      <c r="D52" s="36"/>
      <c r="E52" s="36"/>
      <c r="F52" s="36"/>
      <c r="G52" s="33"/>
      <c r="H52" s="6"/>
      <c r="I52" s="6"/>
      <c r="J52" s="6"/>
      <c r="K52" s="6"/>
      <c r="L52" s="6"/>
      <c r="M52" s="6"/>
      <c r="N52" s="6"/>
    </row>
    <row r="53" customFormat="false" ht="15.5" hidden="false" customHeight="false" outlineLevel="0" collapsed="false">
      <c r="A53" s="37" t="s">
        <v>40</v>
      </c>
      <c r="B53" s="5" t="s">
        <v>41</v>
      </c>
      <c r="C53" s="5" t="s">
        <v>42</v>
      </c>
      <c r="D53" s="5" t="s">
        <v>43</v>
      </c>
      <c r="E53" s="5" t="s">
        <v>44</v>
      </c>
      <c r="F53" s="5" t="s">
        <v>45</v>
      </c>
      <c r="G53" s="6"/>
      <c r="H53" s="6"/>
      <c r="I53" s="38"/>
      <c r="J53" s="6"/>
      <c r="K53" s="6"/>
      <c r="L53" s="6"/>
      <c r="M53" s="6"/>
    </row>
    <row r="54" customFormat="false" ht="15.5" hidden="false" customHeight="false" outlineLevel="0" collapsed="false">
      <c r="A54" s="14"/>
      <c r="B54" s="14"/>
      <c r="C54" s="14"/>
      <c r="D54" s="14"/>
      <c r="E54" s="14"/>
      <c r="F54" s="14"/>
      <c r="I54" s="38"/>
    </row>
    <row r="55" customFormat="false" ht="15.5" hidden="false" customHeight="false" outlineLevel="0" collapsed="false">
      <c r="A55" s="14"/>
      <c r="B55" s="14"/>
      <c r="C55" s="14"/>
      <c r="D55" s="14"/>
      <c r="E55" s="14"/>
      <c r="F55" s="14"/>
      <c r="I55" s="38"/>
    </row>
    <row r="56" customFormat="false" ht="15.5" hidden="false" customHeight="false" outlineLevel="0" collapsed="false">
      <c r="A56" s="14"/>
      <c r="B56" s="14"/>
      <c r="C56" s="14"/>
      <c r="D56" s="14"/>
      <c r="E56" s="14"/>
      <c r="F56" s="14"/>
      <c r="I56" s="38"/>
    </row>
    <row r="57" customFormat="false" ht="15.5" hidden="false" customHeight="false" outlineLevel="0" collapsed="false">
      <c r="A57" s="14"/>
      <c r="B57" s="14"/>
      <c r="C57" s="14"/>
      <c r="D57" s="14"/>
      <c r="E57" s="14"/>
      <c r="F57" s="14"/>
    </row>
    <row r="58" customFormat="false" ht="15.5" hidden="false" customHeight="false" outlineLevel="0" collapsed="false">
      <c r="A58" s="14"/>
      <c r="B58" s="7"/>
      <c r="C58" s="14"/>
      <c r="D58" s="14"/>
      <c r="E58" s="14"/>
      <c r="F58" s="14"/>
    </row>
    <row r="59" customFormat="false" ht="15.5" hidden="false" customHeight="false" outlineLevel="0" collapsed="false">
      <c r="A59" s="14"/>
      <c r="B59" s="7"/>
      <c r="C59" s="14"/>
      <c r="D59" s="14"/>
      <c r="E59" s="14"/>
      <c r="F59" s="14"/>
    </row>
    <row r="60" customFormat="false" ht="15.5" hidden="false" customHeight="false" outlineLevel="0" collapsed="false">
      <c r="A60" s="14"/>
      <c r="B60" s="7"/>
      <c r="C60" s="14"/>
      <c r="D60" s="14"/>
      <c r="E60" s="14"/>
      <c r="F60" s="14"/>
    </row>
    <row r="61" customFormat="false" ht="15.5" hidden="false" customHeight="false" outlineLevel="0" collapsed="false">
      <c r="A61" s="14"/>
      <c r="B61" s="7"/>
      <c r="C61" s="14"/>
      <c r="D61" s="14"/>
      <c r="E61" s="14"/>
      <c r="F61" s="14"/>
    </row>
    <row r="62" customFormat="false" ht="15.5" hidden="false" customHeight="false" outlineLevel="0" collapsed="false">
      <c r="A62" s="14"/>
      <c r="B62" s="7"/>
      <c r="C62" s="14"/>
      <c r="D62" s="14"/>
      <c r="E62" s="14"/>
      <c r="F62" s="14"/>
    </row>
    <row r="63" customFormat="false" ht="15.5" hidden="false" customHeight="false" outlineLevel="0" collapsed="false">
      <c r="A63" s="14"/>
      <c r="B63" s="7"/>
      <c r="C63" s="14"/>
      <c r="D63" s="14"/>
      <c r="E63" s="14"/>
      <c r="F63" s="14"/>
    </row>
    <row r="64" customFormat="false" ht="15.5" hidden="false" customHeight="false" outlineLevel="0" collapsed="false">
      <c r="A64" s="14"/>
      <c r="B64" s="7"/>
      <c r="C64" s="14"/>
      <c r="D64" s="14"/>
      <c r="E64" s="14"/>
      <c r="F64" s="14"/>
    </row>
    <row r="65" customFormat="false" ht="15.5" hidden="false" customHeight="false" outlineLevel="0" collapsed="false">
      <c r="A65" s="14"/>
      <c r="B65" s="7"/>
      <c r="C65" s="14"/>
      <c r="D65" s="14"/>
      <c r="E65" s="14"/>
      <c r="F65" s="14"/>
    </row>
    <row r="66" customFormat="false" ht="15.5" hidden="false" customHeight="false" outlineLevel="0" collapsed="false">
      <c r="A66" s="14"/>
      <c r="B66" s="7"/>
      <c r="C66" s="14"/>
      <c r="D66" s="14"/>
      <c r="E66" s="14"/>
      <c r="F66" s="14"/>
    </row>
    <row r="67" customFormat="false" ht="15.5" hidden="false" customHeight="false" outlineLevel="0" collapsed="false">
      <c r="A67" s="14"/>
      <c r="B67" s="7"/>
      <c r="C67" s="14"/>
      <c r="D67" s="14"/>
      <c r="E67" s="14"/>
      <c r="F67" s="14"/>
    </row>
    <row r="68" customFormat="false" ht="15.5" hidden="false" customHeight="false" outlineLevel="0" collapsed="false">
      <c r="A68" s="14"/>
      <c r="B68" s="7"/>
      <c r="C68" s="14"/>
      <c r="D68" s="14"/>
      <c r="E68" s="14"/>
      <c r="F68" s="14"/>
    </row>
    <row r="69" customFormat="false" ht="15.5" hidden="false" customHeight="false" outlineLevel="0" collapsed="false">
      <c r="A69" s="14"/>
      <c r="B69" s="7"/>
      <c r="C69" s="14"/>
      <c r="D69" s="14"/>
      <c r="E69" s="14"/>
      <c r="F69" s="14"/>
    </row>
    <row r="70" customFormat="false" ht="15.5" hidden="false" customHeight="false" outlineLevel="0" collapsed="false">
      <c r="A70" s="14"/>
      <c r="B70" s="7"/>
      <c r="C70" s="14"/>
      <c r="D70" s="14"/>
      <c r="E70" s="14"/>
      <c r="F70" s="14"/>
    </row>
    <row r="71" customFormat="false" ht="15.5" hidden="false" customHeight="false" outlineLevel="0" collapsed="false">
      <c r="A71" s="14"/>
      <c r="B71" s="7"/>
      <c r="C71" s="14"/>
      <c r="D71" s="14"/>
      <c r="E71" s="14"/>
      <c r="F71" s="14"/>
    </row>
    <row r="72" customFormat="false" ht="15.5" hidden="false" customHeight="false" outlineLevel="0" collapsed="false">
      <c r="A72" s="14"/>
      <c r="B72" s="7"/>
      <c r="C72" s="14"/>
      <c r="D72" s="14"/>
      <c r="E72" s="14"/>
      <c r="F72" s="14"/>
    </row>
    <row r="73" customFormat="false" ht="15.5" hidden="false" customHeight="false" outlineLevel="0" collapsed="false">
      <c r="A73" s="14"/>
      <c r="B73" s="7"/>
      <c r="C73" s="14"/>
      <c r="D73" s="14"/>
      <c r="E73" s="14"/>
      <c r="F73" s="14"/>
    </row>
    <row r="74" customFormat="false" ht="15.5" hidden="false" customHeight="false" outlineLevel="0" collapsed="false">
      <c r="A74" s="14"/>
      <c r="B74" s="7"/>
      <c r="C74" s="14"/>
      <c r="D74" s="14"/>
      <c r="E74" s="14"/>
      <c r="F74" s="14"/>
    </row>
    <row r="75" customFormat="false" ht="15.5" hidden="false" customHeight="false" outlineLevel="0" collapsed="false">
      <c r="A75" s="14"/>
      <c r="B75" s="7"/>
      <c r="C75" s="14"/>
      <c r="D75" s="14"/>
      <c r="E75" s="14"/>
      <c r="F75" s="14"/>
    </row>
    <row r="76" customFormat="false" ht="15.5" hidden="false" customHeight="false" outlineLevel="0" collapsed="false">
      <c r="A76" s="14"/>
      <c r="B76" s="7"/>
      <c r="C76" s="14"/>
      <c r="D76" s="14"/>
      <c r="E76" s="14"/>
      <c r="F76" s="14"/>
    </row>
    <row r="77" customFormat="false" ht="15.5" hidden="false" customHeight="false" outlineLevel="0" collapsed="false">
      <c r="A77" s="14"/>
      <c r="B77" s="7"/>
      <c r="C77" s="14"/>
      <c r="D77" s="14"/>
      <c r="E77" s="14"/>
      <c r="F77" s="14"/>
    </row>
    <row r="78" customFormat="false" ht="15.5" hidden="false" customHeight="false" outlineLevel="0" collapsed="false">
      <c r="A78" s="14"/>
      <c r="B78" s="7"/>
      <c r="C78" s="14"/>
      <c r="D78" s="14"/>
      <c r="E78" s="14"/>
      <c r="F78" s="14"/>
    </row>
    <row r="79" customFormat="false" ht="15.5" hidden="false" customHeight="false" outlineLevel="0" collapsed="false">
      <c r="A79" s="14"/>
      <c r="B79" s="7"/>
      <c r="C79" s="14"/>
      <c r="D79" s="14"/>
      <c r="E79" s="14"/>
      <c r="F79" s="14"/>
    </row>
    <row r="80" customFormat="false" ht="15.5" hidden="false" customHeight="false" outlineLevel="0" collapsed="false">
      <c r="A80" s="14"/>
      <c r="B80" s="7"/>
      <c r="C80" s="14"/>
      <c r="D80" s="14"/>
      <c r="E80" s="14"/>
      <c r="F80" s="14"/>
    </row>
    <row r="81" customFormat="false" ht="15.5" hidden="false" customHeight="false" outlineLevel="0" collapsed="false">
      <c r="A81" s="14"/>
      <c r="B81" s="7"/>
      <c r="C81" s="14"/>
      <c r="D81" s="14"/>
      <c r="E81" s="14"/>
      <c r="F81" s="14"/>
    </row>
    <row r="82" customFormat="false" ht="15.5" hidden="false" customHeight="false" outlineLevel="0" collapsed="false">
      <c r="A82" s="14"/>
      <c r="B82" s="7"/>
      <c r="C82" s="14"/>
      <c r="D82" s="14"/>
      <c r="E82" s="14"/>
      <c r="F82" s="14"/>
    </row>
    <row r="83" customFormat="false" ht="15.5" hidden="false" customHeight="false" outlineLevel="0" collapsed="false">
      <c r="A83" s="14"/>
      <c r="B83" s="7"/>
      <c r="C83" s="14"/>
      <c r="D83" s="14"/>
      <c r="E83" s="14"/>
      <c r="F83" s="14"/>
    </row>
    <row r="84" customFormat="false" ht="15.5" hidden="false" customHeight="false" outlineLevel="0" collapsed="false">
      <c r="A84" s="14"/>
      <c r="B84" s="7"/>
      <c r="C84" s="14"/>
      <c r="D84" s="14"/>
      <c r="E84" s="14"/>
      <c r="F84" s="14"/>
    </row>
    <row r="85" customFormat="false" ht="15.5" hidden="false" customHeight="false" outlineLevel="0" collapsed="false">
      <c r="A85" s="14"/>
      <c r="B85" s="7"/>
      <c r="C85" s="14"/>
      <c r="D85" s="14"/>
      <c r="E85" s="14"/>
      <c r="F85" s="14"/>
    </row>
    <row r="86" customFormat="false" ht="15.5" hidden="false" customHeight="false" outlineLevel="0" collapsed="false">
      <c r="A86" s="14"/>
      <c r="B86" s="7"/>
      <c r="C86" s="14"/>
      <c r="D86" s="14"/>
      <c r="E86" s="14"/>
      <c r="F86" s="14"/>
    </row>
    <row r="87" customFormat="false" ht="15.5" hidden="false" customHeight="false" outlineLevel="0" collapsed="false">
      <c r="A87" s="14"/>
      <c r="B87" s="7"/>
      <c r="C87" s="14"/>
      <c r="D87" s="14"/>
      <c r="E87" s="14"/>
      <c r="F87" s="14"/>
    </row>
    <row r="88" customFormat="false" ht="15.5" hidden="false" customHeight="false" outlineLevel="0" collapsed="false">
      <c r="A88" s="14"/>
      <c r="B88" s="7"/>
      <c r="C88" s="14"/>
      <c r="D88" s="14"/>
      <c r="E88" s="14"/>
      <c r="F88" s="14"/>
    </row>
    <row r="89" customFormat="false" ht="15.5" hidden="false" customHeight="false" outlineLevel="0" collapsed="false">
      <c r="A89" s="14"/>
      <c r="B89" s="7"/>
      <c r="C89" s="14"/>
      <c r="D89" s="14"/>
      <c r="E89" s="14"/>
      <c r="F89" s="14"/>
    </row>
    <row r="90" customFormat="false" ht="15.5" hidden="false" customHeight="false" outlineLevel="0" collapsed="false">
      <c r="A90" s="14"/>
      <c r="B90" s="7"/>
      <c r="C90" s="14"/>
      <c r="D90" s="14"/>
      <c r="E90" s="14"/>
      <c r="F90" s="14"/>
    </row>
    <row r="91" customFormat="false" ht="15.5" hidden="false" customHeight="false" outlineLevel="0" collapsed="false">
      <c r="A91" s="14"/>
      <c r="B91" s="7"/>
      <c r="C91" s="14"/>
      <c r="D91" s="14"/>
      <c r="E91" s="14"/>
      <c r="F91" s="14"/>
    </row>
    <row r="92" customFormat="false" ht="15.5" hidden="false" customHeight="false" outlineLevel="0" collapsed="false">
      <c r="A92" s="14"/>
      <c r="B92" s="7"/>
      <c r="C92" s="14"/>
      <c r="D92" s="14"/>
      <c r="E92" s="14"/>
      <c r="F92" s="14"/>
    </row>
    <row r="93" customFormat="false" ht="15.5" hidden="false" customHeight="false" outlineLevel="0" collapsed="false">
      <c r="A93" s="14"/>
      <c r="B93" s="7"/>
      <c r="C93" s="14"/>
      <c r="D93" s="14"/>
      <c r="E93" s="14"/>
      <c r="F93" s="14"/>
    </row>
    <row r="94" customFormat="false" ht="15.5" hidden="false" customHeight="false" outlineLevel="0" collapsed="false">
      <c r="A94" s="14"/>
      <c r="B94" s="7"/>
      <c r="C94" s="14"/>
      <c r="D94" s="14"/>
      <c r="E94" s="14"/>
      <c r="F94" s="14"/>
    </row>
    <row r="95" customFormat="false" ht="15.5" hidden="false" customHeight="false" outlineLevel="0" collapsed="false">
      <c r="A95" s="14"/>
      <c r="B95" s="7"/>
      <c r="C95" s="14"/>
      <c r="D95" s="14"/>
      <c r="E95" s="14"/>
      <c r="F95" s="14"/>
    </row>
    <row r="96" customFormat="false" ht="15.5" hidden="false" customHeight="false" outlineLevel="0" collapsed="false">
      <c r="A96" s="14"/>
      <c r="B96" s="7"/>
      <c r="C96" s="14"/>
      <c r="D96" s="14"/>
      <c r="E96" s="14"/>
      <c r="F96" s="14"/>
    </row>
    <row r="97" customFormat="false" ht="15.5" hidden="false" customHeight="false" outlineLevel="0" collapsed="false">
      <c r="A97" s="14"/>
      <c r="B97" s="7"/>
      <c r="C97" s="14"/>
      <c r="D97" s="14"/>
      <c r="E97" s="14"/>
      <c r="F97" s="14"/>
    </row>
    <row r="98" customFormat="false" ht="15.5" hidden="false" customHeight="false" outlineLevel="0" collapsed="false">
      <c r="A98" s="14"/>
      <c r="B98" s="7"/>
      <c r="C98" s="14"/>
      <c r="D98" s="14"/>
      <c r="E98" s="14"/>
      <c r="F98" s="14"/>
    </row>
    <row r="99" customFormat="false" ht="15.5" hidden="false" customHeight="false" outlineLevel="0" collapsed="false">
      <c r="A99" s="14"/>
      <c r="B99" s="7"/>
      <c r="C99" s="14"/>
      <c r="D99" s="14"/>
      <c r="E99" s="14"/>
      <c r="F99" s="14"/>
    </row>
    <row r="100" customFormat="false" ht="15.5" hidden="false" customHeight="false" outlineLevel="0" collapsed="false">
      <c r="A100" s="14"/>
      <c r="B100" s="7"/>
      <c r="C100" s="14"/>
      <c r="D100" s="14"/>
      <c r="E100" s="14"/>
      <c r="F100" s="14"/>
    </row>
    <row r="101" customFormat="false" ht="15.5" hidden="false" customHeight="false" outlineLevel="0" collapsed="false">
      <c r="A101" s="14"/>
      <c r="B101" s="7"/>
      <c r="C101" s="14"/>
      <c r="D101" s="14"/>
      <c r="E101" s="14"/>
      <c r="F101" s="14"/>
    </row>
    <row r="102" customFormat="false" ht="15.5" hidden="false" customHeight="false" outlineLevel="0" collapsed="false">
      <c r="A102" s="14"/>
      <c r="B102" s="7"/>
      <c r="C102" s="14"/>
      <c r="D102" s="14"/>
      <c r="E102" s="14"/>
      <c r="F102" s="14"/>
    </row>
    <row r="103" customFormat="false" ht="15.5" hidden="false" customHeight="false" outlineLevel="0" collapsed="false">
      <c r="A103" s="14"/>
      <c r="B103" s="7"/>
      <c r="C103" s="14"/>
      <c r="D103" s="14"/>
      <c r="E103" s="14"/>
      <c r="F103" s="14"/>
    </row>
    <row r="104" customFormat="false" ht="15.5" hidden="false" customHeight="false" outlineLevel="0" collapsed="false">
      <c r="A104" s="14"/>
      <c r="B104" s="7"/>
      <c r="C104" s="14"/>
      <c r="D104" s="14"/>
      <c r="E104" s="14"/>
      <c r="F104" s="14"/>
    </row>
    <row r="105" customFormat="false" ht="15.5" hidden="false" customHeight="false" outlineLevel="0" collapsed="false">
      <c r="A105" s="14"/>
      <c r="B105" s="7"/>
      <c r="C105" s="14"/>
      <c r="D105" s="14"/>
      <c r="E105" s="14"/>
      <c r="F105" s="14"/>
    </row>
    <row r="106" customFormat="false" ht="15.5" hidden="false" customHeight="false" outlineLevel="0" collapsed="false">
      <c r="A106" s="14"/>
      <c r="B106" s="7"/>
      <c r="C106" s="14"/>
      <c r="D106" s="14"/>
      <c r="E106" s="14"/>
      <c r="F106" s="14"/>
    </row>
    <row r="107" customFormat="false" ht="15.5" hidden="false" customHeight="false" outlineLevel="0" collapsed="false">
      <c r="A107" s="14"/>
      <c r="B107" s="7"/>
      <c r="C107" s="14"/>
      <c r="D107" s="14"/>
      <c r="E107" s="14"/>
      <c r="F107" s="14"/>
    </row>
    <row r="108" customFormat="false" ht="15.5" hidden="false" customHeight="false" outlineLevel="0" collapsed="false">
      <c r="A108" s="14"/>
      <c r="B108" s="7"/>
      <c r="C108" s="14"/>
      <c r="D108" s="14"/>
      <c r="E108" s="14"/>
      <c r="F108" s="14"/>
    </row>
    <row r="109" customFormat="false" ht="15.5" hidden="false" customHeight="false" outlineLevel="0" collapsed="false">
      <c r="A109" s="14"/>
      <c r="B109" s="7"/>
      <c r="C109" s="14"/>
      <c r="D109" s="14"/>
      <c r="E109" s="14"/>
      <c r="F109" s="14"/>
    </row>
    <row r="110" customFormat="false" ht="15.5" hidden="false" customHeight="false" outlineLevel="0" collapsed="false">
      <c r="A110" s="14"/>
      <c r="B110" s="7"/>
      <c r="C110" s="14"/>
      <c r="D110" s="14"/>
      <c r="E110" s="14"/>
      <c r="F110" s="14"/>
    </row>
    <row r="111" customFormat="false" ht="15.5" hidden="false" customHeight="false" outlineLevel="0" collapsed="false">
      <c r="A111" s="14"/>
      <c r="B111" s="7"/>
      <c r="C111" s="14"/>
      <c r="D111" s="14"/>
      <c r="E111" s="14"/>
      <c r="F111" s="14"/>
    </row>
    <row r="112" customFormat="false" ht="15.5" hidden="false" customHeight="false" outlineLevel="0" collapsed="false">
      <c r="A112" s="14"/>
      <c r="B112" s="7"/>
      <c r="C112" s="14"/>
      <c r="D112" s="14"/>
      <c r="E112" s="14"/>
      <c r="F112" s="14"/>
    </row>
    <row r="113" customFormat="false" ht="15.5" hidden="false" customHeight="false" outlineLevel="0" collapsed="false">
      <c r="A113" s="14"/>
      <c r="B113" s="7"/>
      <c r="C113" s="14"/>
      <c r="D113" s="14"/>
      <c r="E113" s="14"/>
      <c r="F113" s="14"/>
    </row>
    <row r="114" customFormat="false" ht="15.5" hidden="false" customHeight="false" outlineLevel="0" collapsed="false">
      <c r="A114" s="14"/>
      <c r="B114" s="7"/>
      <c r="C114" s="14"/>
      <c r="D114" s="14"/>
      <c r="E114" s="14"/>
      <c r="F114" s="14"/>
    </row>
    <row r="115" customFormat="false" ht="15.5" hidden="false" customHeight="false" outlineLevel="0" collapsed="false">
      <c r="A115" s="14"/>
      <c r="B115" s="7"/>
      <c r="C115" s="14"/>
      <c r="D115" s="14"/>
      <c r="E115" s="14"/>
      <c r="F115" s="14"/>
    </row>
    <row r="116" customFormat="false" ht="15.5" hidden="false" customHeight="false" outlineLevel="0" collapsed="false">
      <c r="A116" s="14"/>
      <c r="B116" s="7"/>
      <c r="C116" s="14"/>
      <c r="D116" s="14"/>
      <c r="E116" s="14"/>
      <c r="F116" s="14"/>
    </row>
    <row r="117" customFormat="false" ht="15.5" hidden="false" customHeight="false" outlineLevel="0" collapsed="false">
      <c r="A117" s="14"/>
      <c r="B117" s="7"/>
      <c r="C117" s="14"/>
      <c r="D117" s="14"/>
      <c r="E117" s="14"/>
      <c r="F117" s="14"/>
    </row>
    <row r="118" customFormat="false" ht="15.5" hidden="false" customHeight="false" outlineLevel="0" collapsed="false">
      <c r="A118" s="14"/>
      <c r="B118" s="7"/>
      <c r="C118" s="14"/>
      <c r="D118" s="14"/>
      <c r="E118" s="14"/>
      <c r="F118" s="14"/>
    </row>
    <row r="119" customFormat="false" ht="15.5" hidden="false" customHeight="false" outlineLevel="0" collapsed="false">
      <c r="A119" s="14"/>
      <c r="B119" s="7"/>
      <c r="C119" s="14"/>
      <c r="D119" s="14"/>
      <c r="E119" s="14"/>
      <c r="F119" s="14"/>
    </row>
    <row r="120" customFormat="false" ht="15.5" hidden="false" customHeight="false" outlineLevel="0" collapsed="false">
      <c r="A120" s="14"/>
      <c r="B120" s="7"/>
      <c r="C120" s="14"/>
      <c r="D120" s="14"/>
      <c r="E120" s="14"/>
      <c r="F120" s="14"/>
    </row>
    <row r="121" customFormat="false" ht="15.5" hidden="false" customHeight="false" outlineLevel="0" collapsed="false">
      <c r="A121" s="14"/>
      <c r="B121" s="7"/>
      <c r="C121" s="14"/>
      <c r="D121" s="14"/>
      <c r="E121" s="14"/>
      <c r="F121" s="14"/>
    </row>
    <row r="122" customFormat="false" ht="15.5" hidden="false" customHeight="false" outlineLevel="0" collapsed="false">
      <c r="A122" s="14"/>
      <c r="B122" s="7"/>
      <c r="C122" s="14"/>
      <c r="D122" s="14"/>
      <c r="E122" s="14"/>
      <c r="F122" s="14"/>
    </row>
    <row r="123" customFormat="false" ht="15.5" hidden="false" customHeight="false" outlineLevel="0" collapsed="false">
      <c r="A123" s="14"/>
      <c r="B123" s="7"/>
      <c r="C123" s="14"/>
      <c r="D123" s="14"/>
      <c r="E123" s="14"/>
      <c r="F123" s="14"/>
    </row>
    <row r="124" customFormat="false" ht="15.5" hidden="false" customHeight="false" outlineLevel="0" collapsed="false">
      <c r="A124" s="14"/>
      <c r="B124" s="7"/>
      <c r="C124" s="14"/>
      <c r="D124" s="14"/>
      <c r="E124" s="14"/>
      <c r="F124" s="14"/>
    </row>
    <row r="125" customFormat="false" ht="15.5" hidden="false" customHeight="false" outlineLevel="0" collapsed="false">
      <c r="A125" s="14"/>
      <c r="B125" s="7"/>
      <c r="C125" s="14"/>
      <c r="D125" s="14"/>
      <c r="E125" s="14"/>
      <c r="F125" s="14"/>
    </row>
    <row r="126" customFormat="false" ht="15.5" hidden="false" customHeight="false" outlineLevel="0" collapsed="false">
      <c r="A126" s="14"/>
      <c r="B126" s="7"/>
      <c r="C126" s="14"/>
      <c r="D126" s="14"/>
      <c r="E126" s="14"/>
      <c r="F126" s="14"/>
    </row>
    <row r="127" customFormat="false" ht="15.5" hidden="false" customHeight="false" outlineLevel="0" collapsed="false">
      <c r="A127" s="14"/>
      <c r="B127" s="7"/>
      <c r="C127" s="14"/>
      <c r="D127" s="14"/>
      <c r="E127" s="14"/>
      <c r="F127" s="14"/>
    </row>
    <row r="128" customFormat="false" ht="15.5" hidden="false" customHeight="false" outlineLevel="0" collapsed="false">
      <c r="A128" s="14"/>
      <c r="B128" s="7"/>
      <c r="C128" s="14"/>
      <c r="D128" s="14"/>
      <c r="E128" s="14"/>
      <c r="F128" s="14"/>
    </row>
    <row r="129" customFormat="false" ht="15.5" hidden="false" customHeight="false" outlineLevel="0" collapsed="false">
      <c r="A129" s="14"/>
      <c r="B129" s="7"/>
      <c r="C129" s="14"/>
      <c r="D129" s="14"/>
      <c r="E129" s="14"/>
      <c r="F129" s="14"/>
    </row>
    <row r="130" customFormat="false" ht="15.5" hidden="false" customHeight="false" outlineLevel="0" collapsed="false">
      <c r="A130" s="14"/>
      <c r="B130" s="7"/>
      <c r="C130" s="14"/>
      <c r="D130" s="14"/>
      <c r="E130" s="14"/>
      <c r="F130" s="14"/>
    </row>
    <row r="131" customFormat="false" ht="15.5" hidden="false" customHeight="false" outlineLevel="0" collapsed="false">
      <c r="A131" s="14"/>
      <c r="B131" s="7"/>
      <c r="C131" s="14"/>
      <c r="D131" s="14"/>
      <c r="E131" s="14"/>
      <c r="F131" s="14"/>
    </row>
    <row r="132" customFormat="false" ht="15.5" hidden="false" customHeight="false" outlineLevel="0" collapsed="false">
      <c r="A132" s="14"/>
      <c r="B132" s="7"/>
      <c r="C132" s="14"/>
      <c r="D132" s="14"/>
      <c r="E132" s="14"/>
      <c r="F132" s="14"/>
    </row>
    <row r="133" customFormat="false" ht="15.5" hidden="false" customHeight="false" outlineLevel="0" collapsed="false">
      <c r="A133" s="14"/>
      <c r="B133" s="7"/>
      <c r="C133" s="14"/>
      <c r="D133" s="14"/>
      <c r="E133" s="14"/>
      <c r="F133" s="14"/>
    </row>
    <row r="134" customFormat="false" ht="15.5" hidden="false" customHeight="false" outlineLevel="0" collapsed="false">
      <c r="A134" s="14"/>
      <c r="B134" s="7"/>
      <c r="C134" s="14"/>
      <c r="D134" s="14"/>
      <c r="E134" s="14"/>
      <c r="F134" s="14"/>
    </row>
    <row r="135" customFormat="false" ht="15.5" hidden="false" customHeight="false" outlineLevel="0" collapsed="false">
      <c r="A135" s="14"/>
      <c r="B135" s="7"/>
      <c r="C135" s="14"/>
      <c r="D135" s="14"/>
      <c r="E135" s="14"/>
      <c r="F135" s="14"/>
    </row>
    <row r="136" customFormat="false" ht="15.5" hidden="false" customHeight="false" outlineLevel="0" collapsed="false">
      <c r="A136" s="14"/>
      <c r="B136" s="7"/>
      <c r="C136" s="14"/>
      <c r="D136" s="14"/>
      <c r="E136" s="14"/>
      <c r="F136" s="14"/>
    </row>
    <row r="137" customFormat="false" ht="15.5" hidden="false" customHeight="false" outlineLevel="0" collapsed="false">
      <c r="A137" s="14"/>
      <c r="B137" s="7"/>
      <c r="C137" s="14"/>
      <c r="D137" s="14"/>
      <c r="E137" s="14"/>
      <c r="F137" s="14"/>
    </row>
    <row r="138" customFormat="false" ht="15.5" hidden="false" customHeight="false" outlineLevel="0" collapsed="false">
      <c r="A138" s="14"/>
      <c r="B138" s="7"/>
      <c r="C138" s="14"/>
      <c r="D138" s="14"/>
      <c r="E138" s="14"/>
      <c r="F138" s="14"/>
    </row>
    <row r="139" customFormat="false" ht="15.5" hidden="false" customHeight="false" outlineLevel="0" collapsed="false">
      <c r="A139" s="14"/>
      <c r="B139" s="7"/>
      <c r="C139" s="14"/>
      <c r="D139" s="14"/>
      <c r="E139" s="14"/>
      <c r="F139" s="14"/>
    </row>
    <row r="140" customFormat="false" ht="15.5" hidden="false" customHeight="false" outlineLevel="0" collapsed="false">
      <c r="A140" s="14"/>
      <c r="B140" s="7"/>
      <c r="C140" s="14"/>
      <c r="D140" s="14"/>
      <c r="E140" s="14"/>
      <c r="F140" s="14"/>
    </row>
    <row r="141" customFormat="false" ht="15.5" hidden="false" customHeight="false" outlineLevel="0" collapsed="false">
      <c r="A141" s="14"/>
      <c r="B141" s="7"/>
      <c r="C141" s="14"/>
      <c r="D141" s="14"/>
      <c r="E141" s="14"/>
      <c r="F141" s="14"/>
    </row>
    <row r="142" customFormat="false" ht="15.5" hidden="false" customHeight="false" outlineLevel="0" collapsed="false">
      <c r="A142" s="14"/>
      <c r="B142" s="7"/>
      <c r="C142" s="14"/>
      <c r="D142" s="14"/>
      <c r="E142" s="14"/>
      <c r="F142" s="14"/>
    </row>
    <row r="143" customFormat="false" ht="15.5" hidden="false" customHeight="false" outlineLevel="0" collapsed="false">
      <c r="A143" s="14"/>
      <c r="B143" s="7"/>
      <c r="C143" s="14"/>
      <c r="D143" s="14"/>
      <c r="E143" s="14"/>
      <c r="F143" s="14"/>
    </row>
    <row r="144" customFormat="false" ht="15.5" hidden="false" customHeight="false" outlineLevel="0" collapsed="false">
      <c r="A144" s="14"/>
      <c r="B144" s="7"/>
      <c r="C144" s="14"/>
      <c r="D144" s="14"/>
      <c r="E144" s="14"/>
      <c r="F144" s="14"/>
    </row>
    <row r="145" customFormat="false" ht="15.5" hidden="false" customHeight="false" outlineLevel="0" collapsed="false">
      <c r="A145" s="14"/>
      <c r="B145" s="7"/>
      <c r="C145" s="14"/>
      <c r="D145" s="14"/>
      <c r="E145" s="14"/>
      <c r="F145" s="14"/>
    </row>
    <row r="146" customFormat="false" ht="15.5" hidden="false" customHeight="false" outlineLevel="0" collapsed="false">
      <c r="A146" s="14"/>
      <c r="B146" s="7"/>
      <c r="C146" s="14"/>
      <c r="D146" s="14"/>
      <c r="E146" s="14"/>
      <c r="F146" s="14"/>
    </row>
    <row r="147" customFormat="false" ht="15.5" hidden="false" customHeight="false" outlineLevel="0" collapsed="false">
      <c r="A147" s="14"/>
      <c r="B147" s="7"/>
      <c r="C147" s="14"/>
      <c r="D147" s="14"/>
      <c r="E147" s="14"/>
      <c r="F147" s="14"/>
    </row>
    <row r="148" customFormat="false" ht="15.5" hidden="false" customHeight="false" outlineLevel="0" collapsed="false">
      <c r="A148" s="14"/>
      <c r="B148" s="7"/>
      <c r="C148" s="14"/>
      <c r="D148" s="14"/>
      <c r="E148" s="14"/>
      <c r="F148" s="14"/>
    </row>
    <row r="149" customFormat="false" ht="15.5" hidden="false" customHeight="false" outlineLevel="0" collapsed="false">
      <c r="A149" s="14"/>
      <c r="B149" s="7"/>
      <c r="C149" s="14"/>
      <c r="D149" s="14"/>
      <c r="E149" s="14"/>
      <c r="F149" s="14"/>
    </row>
    <row r="150" customFormat="false" ht="15.5" hidden="false" customHeight="false" outlineLevel="0" collapsed="false">
      <c r="A150" s="14"/>
      <c r="B150" s="7"/>
      <c r="C150" s="14"/>
      <c r="D150" s="14"/>
      <c r="E150" s="14"/>
      <c r="F150" s="14"/>
    </row>
    <row r="151" customFormat="false" ht="15.5" hidden="false" customHeight="false" outlineLevel="0" collapsed="false">
      <c r="A151" s="14"/>
      <c r="B151" s="7"/>
      <c r="C151" s="14"/>
      <c r="D151" s="14"/>
      <c r="E151" s="14"/>
      <c r="F151" s="14"/>
    </row>
    <row r="152" customFormat="false" ht="15.5" hidden="false" customHeight="false" outlineLevel="0" collapsed="false">
      <c r="A152" s="14"/>
      <c r="B152" s="7"/>
      <c r="C152" s="14"/>
      <c r="D152" s="14"/>
      <c r="E152" s="14"/>
      <c r="F152" s="14"/>
    </row>
    <row r="153" customFormat="false" ht="15.5" hidden="false" customHeight="false" outlineLevel="0" collapsed="false">
      <c r="A153" s="14"/>
      <c r="B153" s="7"/>
      <c r="C153" s="14"/>
      <c r="D153" s="14"/>
      <c r="E153" s="14"/>
      <c r="F153" s="14"/>
    </row>
    <row r="154" customFormat="false" ht="15.5" hidden="false" customHeight="false" outlineLevel="0" collapsed="false">
      <c r="A154" s="14"/>
      <c r="B154" s="7"/>
      <c r="C154" s="14"/>
      <c r="D154" s="14"/>
      <c r="E154" s="14"/>
      <c r="F154" s="14"/>
    </row>
    <row r="155" customFormat="false" ht="15.5" hidden="false" customHeight="false" outlineLevel="0" collapsed="false">
      <c r="A155" s="14"/>
      <c r="B155" s="7"/>
      <c r="C155" s="14"/>
      <c r="D155" s="14"/>
      <c r="E155" s="14"/>
      <c r="F155" s="14"/>
    </row>
    <row r="156" customFormat="false" ht="15.5" hidden="false" customHeight="false" outlineLevel="0" collapsed="false">
      <c r="A156" s="14"/>
      <c r="B156" s="7"/>
      <c r="C156" s="14"/>
      <c r="D156" s="14"/>
      <c r="E156" s="14"/>
      <c r="F156" s="14"/>
    </row>
    <row r="157" customFormat="false" ht="15.5" hidden="false" customHeight="false" outlineLevel="0" collapsed="false">
      <c r="A157" s="14"/>
      <c r="B157" s="7"/>
      <c r="C157" s="14"/>
      <c r="D157" s="14"/>
      <c r="E157" s="14"/>
      <c r="F157" s="14"/>
    </row>
    <row r="158" customFormat="false" ht="15.5" hidden="false" customHeight="false" outlineLevel="0" collapsed="false">
      <c r="A158" s="14"/>
      <c r="B158" s="7"/>
      <c r="C158" s="14"/>
      <c r="D158" s="14"/>
      <c r="E158" s="14"/>
      <c r="F158" s="14"/>
    </row>
    <row r="159" customFormat="false" ht="15.5" hidden="false" customHeight="false" outlineLevel="0" collapsed="false">
      <c r="A159" s="14"/>
      <c r="B159" s="7"/>
      <c r="C159" s="14"/>
      <c r="D159" s="14"/>
      <c r="E159" s="14"/>
      <c r="F159" s="14"/>
    </row>
    <row r="160" customFormat="false" ht="15.5" hidden="false" customHeight="false" outlineLevel="0" collapsed="false">
      <c r="A160" s="14"/>
      <c r="B160" s="7"/>
      <c r="C160" s="14"/>
      <c r="D160" s="14"/>
      <c r="E160" s="14"/>
      <c r="F160" s="14"/>
    </row>
    <row r="161" customFormat="false" ht="15.5" hidden="false" customHeight="false" outlineLevel="0" collapsed="false">
      <c r="A161" s="14"/>
      <c r="B161" s="7"/>
      <c r="C161" s="14"/>
      <c r="D161" s="14"/>
      <c r="E161" s="14"/>
      <c r="F161" s="14"/>
    </row>
    <row r="162" customFormat="false" ht="15.5" hidden="false" customHeight="false" outlineLevel="0" collapsed="false">
      <c r="A162" s="14"/>
      <c r="B162" s="7"/>
      <c r="C162" s="14"/>
      <c r="D162" s="14"/>
      <c r="E162" s="14"/>
      <c r="F162" s="14"/>
    </row>
    <row r="163" customFormat="false" ht="15.5" hidden="false" customHeight="false" outlineLevel="0" collapsed="false">
      <c r="A163" s="14"/>
      <c r="B163" s="7"/>
      <c r="C163" s="14"/>
      <c r="D163" s="14"/>
      <c r="E163" s="14"/>
      <c r="F163" s="14"/>
    </row>
    <row r="164" customFormat="false" ht="15.5" hidden="false" customHeight="false" outlineLevel="0" collapsed="false">
      <c r="A164" s="14"/>
      <c r="B164" s="7"/>
      <c r="C164" s="14"/>
      <c r="D164" s="14"/>
      <c r="E164" s="14"/>
      <c r="F164" s="14"/>
    </row>
    <row r="165" customFormat="false" ht="15.5" hidden="false" customHeight="false" outlineLevel="0" collapsed="false">
      <c r="A165" s="14"/>
      <c r="B165" s="7"/>
      <c r="C165" s="14"/>
      <c r="D165" s="14"/>
      <c r="E165" s="14"/>
      <c r="F165" s="14"/>
    </row>
    <row r="166" customFormat="false" ht="15.5" hidden="false" customHeight="false" outlineLevel="0" collapsed="false">
      <c r="A166" s="14"/>
      <c r="B166" s="7"/>
      <c r="C166" s="14"/>
      <c r="D166" s="14"/>
      <c r="E166" s="14"/>
      <c r="F166" s="14"/>
    </row>
    <row r="167" customFormat="false" ht="15.5" hidden="false" customHeight="false" outlineLevel="0" collapsed="false">
      <c r="A167" s="14"/>
      <c r="B167" s="7"/>
      <c r="C167" s="14"/>
      <c r="D167" s="14"/>
      <c r="E167" s="14"/>
      <c r="F167" s="14"/>
    </row>
    <row r="168" customFormat="false" ht="15.5" hidden="false" customHeight="false" outlineLevel="0" collapsed="false">
      <c r="A168" s="14"/>
      <c r="B168" s="7"/>
      <c r="C168" s="14"/>
      <c r="D168" s="14"/>
      <c r="E168" s="14"/>
      <c r="F168" s="14"/>
    </row>
    <row r="169" customFormat="false" ht="15.5" hidden="false" customHeight="false" outlineLevel="0" collapsed="false">
      <c r="A169" s="14"/>
      <c r="B169" s="7"/>
      <c r="C169" s="14"/>
      <c r="D169" s="14"/>
      <c r="E169" s="14"/>
      <c r="F169" s="14"/>
    </row>
    <row r="170" customFormat="false" ht="15.5" hidden="false" customHeight="false" outlineLevel="0" collapsed="false">
      <c r="A170" s="14"/>
      <c r="B170" s="7"/>
      <c r="C170" s="14"/>
      <c r="D170" s="14"/>
      <c r="E170" s="14"/>
      <c r="F170" s="14"/>
    </row>
    <row r="171" customFormat="false" ht="15.5" hidden="false" customHeight="false" outlineLevel="0" collapsed="false">
      <c r="A171" s="14"/>
      <c r="B171" s="7"/>
      <c r="C171" s="14"/>
      <c r="D171" s="14"/>
      <c r="E171" s="14"/>
      <c r="F171" s="14"/>
    </row>
    <row r="172" customFormat="false" ht="15.5" hidden="false" customHeight="false" outlineLevel="0" collapsed="false">
      <c r="A172" s="14"/>
      <c r="B172" s="7"/>
      <c r="C172" s="14"/>
      <c r="D172" s="14"/>
      <c r="E172" s="14"/>
      <c r="F172" s="14"/>
    </row>
    <row r="173" customFormat="false" ht="15.5" hidden="false" customHeight="false" outlineLevel="0" collapsed="false">
      <c r="A173" s="14"/>
      <c r="B173" s="7"/>
      <c r="C173" s="14"/>
      <c r="D173" s="14"/>
      <c r="E173" s="14"/>
      <c r="F173" s="14"/>
    </row>
    <row r="174" customFormat="false" ht="15.5" hidden="false" customHeight="false" outlineLevel="0" collapsed="false">
      <c r="A174" s="14"/>
      <c r="B174" s="7"/>
      <c r="C174" s="14"/>
      <c r="D174" s="14"/>
      <c r="E174" s="14"/>
      <c r="F174" s="14"/>
    </row>
    <row r="175" customFormat="false" ht="15.5" hidden="false" customHeight="false" outlineLevel="0" collapsed="false">
      <c r="A175" s="14"/>
      <c r="B175" s="7"/>
      <c r="C175" s="14"/>
      <c r="D175" s="14"/>
      <c r="E175" s="14"/>
      <c r="F175" s="14"/>
    </row>
    <row r="176" customFormat="false" ht="15.5" hidden="false" customHeight="false" outlineLevel="0" collapsed="false">
      <c r="A176" s="14"/>
      <c r="B176" s="7"/>
      <c r="C176" s="14"/>
      <c r="D176" s="14"/>
      <c r="E176" s="14"/>
      <c r="F176" s="14"/>
    </row>
    <row r="177" customFormat="false" ht="15.5" hidden="false" customHeight="false" outlineLevel="0" collapsed="false">
      <c r="A177" s="14"/>
      <c r="B177" s="7"/>
      <c r="C177" s="14"/>
      <c r="D177" s="14"/>
      <c r="E177" s="14"/>
      <c r="F177" s="14"/>
    </row>
    <row r="178" customFormat="false" ht="15.5" hidden="false" customHeight="false" outlineLevel="0" collapsed="false">
      <c r="A178" s="14"/>
      <c r="B178" s="7"/>
      <c r="C178" s="14"/>
      <c r="D178" s="14"/>
      <c r="E178" s="14"/>
      <c r="F178" s="14"/>
    </row>
    <row r="179" customFormat="false" ht="15.5" hidden="false" customHeight="false" outlineLevel="0" collapsed="false">
      <c r="A179" s="14"/>
      <c r="B179" s="7"/>
      <c r="C179" s="14"/>
      <c r="D179" s="14"/>
      <c r="E179" s="14"/>
      <c r="F179" s="14"/>
    </row>
    <row r="180" customFormat="false" ht="15.5" hidden="false" customHeight="false" outlineLevel="0" collapsed="false">
      <c r="A180" s="14"/>
      <c r="B180" s="7"/>
      <c r="C180" s="14"/>
      <c r="D180" s="14"/>
      <c r="E180" s="14"/>
      <c r="F180" s="14"/>
    </row>
    <row r="181" customFormat="false" ht="15.5" hidden="false" customHeight="false" outlineLevel="0" collapsed="false">
      <c r="A181" s="14"/>
      <c r="B181" s="7"/>
      <c r="C181" s="14"/>
      <c r="D181" s="14"/>
      <c r="E181" s="14"/>
      <c r="F181" s="14"/>
    </row>
    <row r="182" customFormat="false" ht="15.5" hidden="false" customHeight="false" outlineLevel="0" collapsed="false">
      <c r="A182" s="14"/>
      <c r="B182" s="7"/>
      <c r="C182" s="14"/>
      <c r="D182" s="14"/>
      <c r="E182" s="14"/>
      <c r="F182" s="14"/>
    </row>
    <row r="183" customFormat="false" ht="15.5" hidden="false" customHeight="false" outlineLevel="0" collapsed="false">
      <c r="A183" s="14"/>
      <c r="B183" s="7"/>
      <c r="C183" s="14"/>
      <c r="D183" s="14"/>
      <c r="E183" s="14"/>
      <c r="F183" s="14"/>
    </row>
  </sheetData>
  <dataValidations count="50">
    <dataValidation allowBlank="true" error="Please Enter Date in the format: DD.MM.YYYY" errorTitle="Date format not correct" operator="between" showDropDown="false" showErrorMessage="true" showInputMessage="true" sqref="D3" type="none">
      <formula1>0</formula1>
      <formula2>0</formula2>
    </dataValidation>
    <dataValidation allowBlank="true" operator="between" prompt="Please Enter Date in the format: DD.MM.YYYY" promptTitle="Date" showDropDown="false" showErrorMessage="true" showInputMessage="true" sqref="C2" type="none">
      <formula1>0</formula1>
      <formula2>0</formula2>
    </dataValidation>
    <dataValidation allowBlank="true" operator="between" prompt="Project ID should be in the format: SCCXXXX where XXXX is a 4 digit number&#10;&#10;Leading Zeros should be entered (eg. SCC0022)&#10;&#10;Please enter project ID between 0001 and 0250" promptTitle="Project ID" showDropDown="false" showErrorMessage="true" showInputMessage="true" sqref="A2" type="none">
      <formula1>0</formula1>
      <formula2>0</formula2>
    </dataValidation>
    <dataValidation allowBlank="true" operator="between" prompt="Enter the title of your project. " promptTitle="Project Title " showDropDown="false" showErrorMessage="true" showInputMessage="true" sqref="A11" type="none">
      <formula1>0</formula1>
      <formula2>0</formula2>
    </dataValidation>
    <dataValidation allowBlank="true" operator="between" prompt="The FASTQ data will be interpreted using the rows from the feature reference file that have a ‘feature_type’ that matches this library_type. This field is case-sensitive, and must match a valid library type as described in the Library / Feature Types sect" promptTitle="Feature Type" showDropDown="false" showErrorMessage="true" showInputMessage="true" sqref="F53" type="none">
      <formula1>0</formula1>
      <formula2>0</formula2>
    </dataValidation>
    <dataValidation allowBlank="true" operator="between" prompt="Nucleotide barcode sequence associated with this feature. E.g., antibody barcode or sgRNA protospacer sequence." promptTitle="Sequence" showDropDown="false" showErrorMessage="true" showInputMessage="true" sqref="E53" type="none">
      <formula1>0</formula1>
      <formula2>0</formula2>
    </dataValidation>
    <dataValidation allowBlank="true" operator="between" prompt="Specifies how to extract the Feature Barcode sequence from the read. See the Barcode Extraction Pattern section at https://support.10xgenomics.com/single-cell-gene-expression/software/pipelines/latest/using/feature-bc-analysis#pattern" promptTitle="Pattern" showDropDown="false" showErrorMessage="true" showInputMessage="true" sqref="D53" type="none">
      <formula1>0</formula1>
      <formula2>0</formula2>
    </dataValidation>
    <dataValidation allowBlank="true" operator="between" prompt="Specifies which RNA sequencing read contains the Feature Barcode sequence. Must be R1 or R2. Note: in most cases R2 is the correct read.&#10;" promptTitle="Read" showDropDown="false" showErrorMessage="true" showInputMessage="true" sqref="C53" type="none">
      <formula1>0</formula1>
      <formula2>0</formula2>
    </dataValidation>
    <dataValidation allowBlank="true" operator="between" prompt="Unique ID for this feature. Must not contain whitespace, quote or comma characters. Each ID must be unique and must not collide with a gene identifier from the transcriptome." promptTitle="ID" showDropDown="false" showErrorMessage="true" showInputMessage="true" sqref="A53" type="none">
      <formula1>0</formula1>
      <formula2>0</formula2>
    </dataValidation>
    <dataValidation allowBlank="true" operator="between" prompt="Input here the desired cell number. Maximum allowed currenlty is 30,000. &#10;" promptTitle="Desired cell number" showDropDown="false" showErrorMessage="true" showInputMessage="true" sqref="G16" type="none">
      <formula1>0</formula1>
      <formula2>0</formula2>
    </dataValidation>
    <dataValidation allowBlank="true" operator="between" prompt="Indicate here the volume of the pool in uL. " promptTitle="Volume" showDropDown="false" showErrorMessage="true" showInputMessage="true" sqref="E16" type="none">
      <formula1>0</formula1>
      <formula2>0</formula2>
    </dataValidation>
    <dataValidation allowBlank="true" operator="between" prompt="Either Cells or Nuclei." promptTitle="Sample Type" showDropDown="false" showErrorMessage="true" showInputMessage="true" sqref="L16" type="none">
      <formula1>0</formula1>
      <formula2>0</formula2>
    </dataValidation>
    <dataValidation allowBlank="true" operator="between" prompt="Input here the concentration in cells/uL  for the corresponding pool." promptTitle="Pool Concentration" showDropDown="false" showErrorMessage="true" showInputMessage="true" sqref="D16" type="none">
      <formula1>0</formula1>
      <formula2>0</formula2>
    </dataValidation>
    <dataValidation allowBlank="true" operator="between" prompt="Enter a unique number from 1-10 for each pool." promptTitle="Sample Pool" showDropDown="false" showErrorMessage="true" showInputMessage="true" sqref="B16" type="none">
      <formula1>0</formula1>
      <formula2>0</formula2>
    </dataValidation>
    <dataValidation allowBlank="true" operator="between" prompt="Human-readable name for this feature. Must not contain whitespace. This name will be displayed in Loupe Browser." promptTitle="Name" showDropDown="false" showErrorMessage="true" showInputMessage="true" sqref="B53" type="none">
      <formula1>0</formula1>
      <formula2>0</formula2>
    </dataValidation>
    <dataValidation allowBlank="true" operator="between" prompt="Specify the type of cells used (e.g., HEK 293, MFC7) or the tissue (e.g., kidney, spleen) from which the cells are derived." promptTitle="Cell Type" showDropDown="false" showErrorMessage="true" showInputMessage="true" sqref="M16" type="none">
      <formula1>0</formula1>
      <formula2>0</formula2>
    </dataValidation>
    <dataValidation allowBlank="true" operator="between" prompt="Description of the sample or condition. " promptTitle="Description" showDropDown="false" showErrorMessage="true" showInputMessage="true" sqref="N16" type="none">
      <formula1>0</formula1>
      <formula2>0</formula2>
    </dataValidation>
    <dataValidation allowBlank="true" operator="between" prompt="Enter the Email of the user" promptTitle="User Email " showDropDown="false" showErrorMessage="true" showInputMessage="true" sqref="A10" type="none">
      <formula1>0</formula1>
      <formula2>0</formula2>
    </dataValidation>
    <dataValidation allowBlank="true" operator="between" prompt="Enter the name and surname of the user in the format Name, Surname" promptTitle="User " showDropDown="false" showErrorMessage="true" showInputMessage="true" sqref="A9" type="none">
      <formula1>0</formula1>
      <formula2>0</formula2>
    </dataValidation>
    <dataValidation allowBlank="true" operator="between" prompt="Enter the name and surename of the PI in the following format: &#10;Name, Surname" promptTitle="Principal Investigator " showDropDown="false" showErrorMessage="true" showInputMessage="true" sqref="A6 A8" type="none">
      <formula1>0</formula1>
      <formula2>0</formula2>
    </dataValidation>
    <dataValidation allowBlank="true" error="Enter a valid Email." errorTitle="Not a valid Email " operator="between" showDropDown="false" showErrorMessage="true" showInputMessage="true" sqref="C10" type="custom">
      <formula1>AND(IFERROR(FIND(".",C9),0),IFERROR(FIND(".",C9,FIND("@",C9)),0))</formula1>
      <formula2>0</formula2>
    </dataValidation>
    <dataValidation allowBlank="true" error="Project ID should be filled by the project manager.&#10;&#10;Format: SCCXXXX were XXXX is a 4 digit number." errorTitle="Project ID" operator="between" showDropDown="false" showErrorMessage="true" showInputMessage="true" sqref="A3" type="custom">
      <formula1>EXACT(LEFT(A3,3),"SCC")</formula1>
      <formula2>0</formula2>
    </dataValidation>
    <dataValidation allowBlank="true" error="Please Enter Date in the format: DD.MM.YYYY" errorTitle="Date format not correct" operator="between" showDropDown="false" showErrorMessage="true" showInputMessage="true" sqref="C3" type="custom">
      <formula1>AND(EXACT(MID(C3,3,1),"."),EXACT(MID(C3,6,1),"."),INT(LEFT(C3,2)),INT(MID(C3,4,2)),INT(RIGHT(C3,4)))</formula1>
      <formula2>0</formula2>
    </dataValidation>
    <dataValidation allowBlank="true" operator="between" promptTitle="CMO" showDropDown="false" showErrorMessage="true" showInputMessage="true" sqref="J17:J46" type="none">
      <formula1>0</formula1>
      <formula2>0</formula2>
    </dataValidation>
    <dataValidation allowBlank="true" error="Only numbers allowed" operator="greaterThan" showDropDown="false" showErrorMessage="true" showInputMessage="true" sqref="E17:F46" type="decimal">
      <formula1>0</formula1>
      <formula2>0</formula2>
    </dataValidation>
    <dataValidation allowBlank="true" operator="between" showDropDown="false" showErrorMessage="true" showInputMessage="true" sqref="B17:B46" type="whole">
      <formula1>1</formula1>
      <formula2>10</formula2>
    </dataValidation>
    <dataValidation allowBlank="true" error="Only numbers are allowed.&#10;&#10;&#10;" operator="greaterThan" showDropDown="false" showErrorMessage="true" showInputMessage="true" sqref="D17:D46" type="decimal">
      <formula1>0</formula1>
      <formula2>0</formula2>
    </dataValidation>
    <dataValidation allowBlank="true" error="Number too big.&#10;&#10;Currently, the maximum target cell number allowed is 30,000" errorTitle="Target Cell Number" operator="between" showDropDown="false" showErrorMessage="true" showInputMessage="true" sqref="G17:G46" type="whole">
      <formula1>1</formula1>
      <formula2>30000</formula2>
    </dataValidation>
    <dataValidation allowBlank="true" operator="between" prompt="Please specify here the Species/Organism of origin of the Tissue/Organ/Cell used&#10;&#10;Please contact us, if your species of interest is not among the list&#10;" promptTitle="Species" showDropDown="false" showErrorMessage="true" showInputMessage="true" sqref="K16" type="none">
      <formula1>0</formula1>
      <formula2>0</formula2>
    </dataValidation>
    <dataValidation allowBlank="true" operator="between" prompt="Input here the id of the CMO or HTO used for this sample, If any.&#10;&#10;If multiple CMOs were used for one sample, please enter them as follows: CMO301|CMO302 &#10;&#10;Please also fill the corresponding information in the features table below" promptTitle="HTO or CMO" showDropDown="false" showErrorMessage="true" showInputMessage="true" sqref="J16" type="none">
      <formula1>0</formula1>
      <formula2>0</formula2>
    </dataValidation>
    <dataValidation allowBlank="true" operator="between" prompt="Enter the ratio used for pooling the samples. It is recommend to use equal pooling ratios. &#10;See the sheet &quot;Service Request Example&quot; for an example of how to enter the ratio.  &#10;" promptTitle="Ratio" showDropDown="false" showErrorMessage="true" showInputMessage="true" sqref="C16" type="none">
      <formula1>0</formula1>
      <formula2>0</formula2>
    </dataValidation>
    <dataValidation allowBlank="true" errorTitle=" " operator="between" showDropDown="false" showErrorMessage="true" showInputMessage="true" sqref="E54:E183" type="custom">
      <formula1>AND(COUNTIF($E54:$E85,E54)=1,ISNUMBER(SUMPRODUCT(SEARCH(MID(E54,ROW(INDIRECT("1:"&amp;LEN(E54))),1),"ATGCN"))))</formula1>
      <formula2>0</formula2>
    </dataValidation>
    <dataValidation allowBlank="true" operator="between" showDropDown="false" showErrorMessage="true" showInputMessage="true" sqref="K17:K46" type="list">
      <formula1>"Human,Mouse,Rat,Pig"</formula1>
      <formula2>0</formula2>
    </dataValidation>
    <dataValidation allowBlank="true" operator="between" showDropDown="false" showErrorMessage="true" showInputMessage="true" sqref="L17:L46" type="list">
      <formula1>"Cells,Nuclei"</formula1>
      <formula2>0</formula2>
    </dataValidation>
    <dataValidation allowBlank="true" error="Should be unique. &#10;Should not contain spaces or special characters.&#10;Should contain more than three characters.&#10;Should not start with a number. " operator="between" showDropDown="false" showErrorMessage="true" showInputMessage="true" sqref="A54:B57 A58:A183" type="custom">
      <formula1>AND(NOT(ISNUMBER(VALUE(LEFT(A54,1)))),AND(LEN(A54)&gt;=2,LEN(A54)&lt;=16),A54=SUBSTITUTE(A54," ",""),COUNTIF($A54:$A88,A54)=1,ISNUMBER(SUMPRODUCT(SEARCH(MID(A54,ROW(INDIRECT("1:"&amp;LEN(A54))),1),'Service Request Template'!allowed))))</formula1>
      <formula2>0</formula2>
    </dataValidation>
    <dataValidation allowBlank="true" error="Should be unique. &#10;Should not contain spaces. &#10;Should not start with a number. " operator="between" showDropDown="false" showErrorMessage="true" showInputMessage="true" sqref="B58:B183" type="custom">
      <formula1>AND(NOT(ISNUMBER(VALUE(LEFT(B58,1)))),AND(LEN(B58)&gt;=2,LEN(B58)&lt;=16),B58=SUBSTITUTE(B58," ",""),COUNTIF($B58:$B89,B58)=1)</formula1>
      <formula2>0</formula2>
    </dataValidation>
    <dataValidation allowBlank="true" operator="between" showDropDown="false" showErrorMessage="true" showInputMessage="true" sqref="C54:C183" type="list">
      <formula1>"R1,R2"</formula1>
      <formula2>0</formula2>
    </dataValidation>
    <dataValidation allowBlank="true" operator="between" showDropDown="false" showErrorMessage="true" showInputMessage="true" sqref="F54:F183" type="list">
      <formula1>"Antibody Capture,Multiplexing Capture"</formula1>
      <formula2>0</formula2>
    </dataValidation>
    <dataValidation allowBlank="true" operator="between" prompt="Please give clear names to your samples.&#10;-No space or special characters allowed&#10;-Two to 15 characters long&#10;-Should not start by a number&#10;-Should be unique to each sample&#10;" promptTitle="Sample name" showDropDown="false" showErrorMessage="true" showInputMessage="true" sqref="A16" type="none">
      <formula1>0</formula1>
      <formula2>0</formula2>
    </dataValidation>
    <dataValidation allowBlank="true" operator="between" prompt="Indicate here the number of cells of the pool." promptTitle="Cell count" showDropDown="false" showErrorMessage="true" showInputMessage="true" sqref="F16" type="none">
      <formula1>0</formula1>
      <formula2>0</formula2>
    </dataValidation>
    <dataValidation allowBlank="true" operator="between" prompt="Input here the desired number of reads per cell." promptTitle="Target reads per cell " showDropDown="false" showErrorMessage="true" showInputMessage="true" sqref="H16" type="none">
      <formula1>0</formula1>
      <formula2>0</formula2>
    </dataValidation>
    <dataValidation allowBlank="true" operator="between" prompt="Input here the desired number of reads per sample.&#10;&#10;" promptTitle="Desired number of reads per sample" showDropDown="false" showErrorMessage="true" showInputMessage="true" sqref="I16" type="none">
      <formula1>0</formula1>
      <formula2>0</formula2>
    </dataValidation>
    <dataValidation allowBlank="true" operator="between" prompt="Enter the number of the work package" promptTitle="Work package" showDropDown="false" showErrorMessage="true" showInputMessage="true" sqref="B2" type="none">
      <formula1>0</formula1>
      <formula2>0</formula2>
    </dataValidation>
    <dataValidation allowBlank="true" operator="between" prompt="Enter the Email of the PI" promptTitle="Principal Investigator Email" showDropDown="false" showErrorMessage="true" showInputMessage="true" sqref="A7" type="none">
      <formula1>0</formula1>
      <formula2>0</formula2>
    </dataValidation>
    <dataValidation allowBlank="true" operator="between" prompt="Enter the name of the protocol which should be performed" promptTitle="Protocol" showDropDown="false" showErrorMessage="true" showInputMessage="true" sqref="D2" type="none">
      <formula1>0</formula1>
      <formula2>0</formula2>
    </dataValidation>
    <dataValidation allowBlank="true" operator="between" showDropDown="false" showErrorMessage="true" showInputMessage="true" sqref="A17:A46" type="custom">
      <formula1>AND(NOT(ISNUMBER(VALUE(LEFT(A17,1)))),AND(LEN(A17)&gt;=2,LEN(A17)&lt;=15),A17=SUBSTITUTE(A17," ",""),COUNTIF($A$17:$A$46,A17)=1,ISNUMBER(SUMPRODUCT(SEARCH(MID(A17,ROW(INDIRECT("1:"&amp;LEN(A17))),1),$T$4))))</formula1>
      <formula2>0</formula2>
    </dataValidation>
    <dataValidation allowBlank="true" error="Enter number from 1 to 10&#10;" operator="between" showDropDown="false" showErrorMessage="true" showInputMessage="true" sqref="B3" type="whole">
      <formula1>1</formula1>
      <formula2>10</formula2>
    </dataValidation>
    <dataValidation allowBlank="true" error="Number too big.&#10;&#10;Currently, the maximum target reads per cell allowed is 100,000" errorTitle="Target reads per cell" operator="between" showDropDown="false" showErrorMessage="true" showInputMessage="true" sqref="H17:H46" type="whole">
      <formula1>1</formula1>
      <formula2>100000</formula2>
    </dataValidation>
    <dataValidation allowBlank="true" error="Number too big.&#10;&#10;Currently, the maximum target reads per sample allowed is 100,000,000" errorTitle="Target reads per sample" operator="between" showDropDown="false" showErrorMessage="true" showInputMessage="true" sqref="I17:I46" type="whole">
      <formula1>1</formula1>
      <formula2>100000000</formula2>
    </dataValidation>
    <dataValidation allowBlank="true" error="Enter a valid Email." errorTitle="Not a valid Email " operator="between" showDropDown="false" showErrorMessage="true" showInputMessage="true" sqref="B10" type="custom">
      <formula1>AND(ISERROR(FIND(" ",B10)),LEN(B10)-LEN(SUBSTITUTE(B10,"@",""))=1,IFERROR(SEARCH("@",B10)&lt;SEARCH(".",B10,SEARCH("@",B10)),0),NOT(IFERROR(SEARCH(".",B10,SEARCH("@",B10))-SEARCH("@",B10),0)=1),LEFT(B10,1)&lt;&gt;".",RIGHT(B10,1)&lt;&gt;".")</formula1>
      <formula2>0</formula2>
    </dataValidation>
  </dataValidations>
  <hyperlinks>
    <hyperlink ref="G51" r:id="rId1" display="Barcode-Lookup Too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0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/>
    <oddFooter/>
  </headerFooter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31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ColWidth="8.50390625" defaultRowHeight="15.5" zeroHeight="false" outlineLevelRow="0" outlineLevelCol="0"/>
  <cols>
    <col collapsed="false" customWidth="true" hidden="false" outlineLevel="0" max="1" min="1" style="0" width="37.76"/>
    <col collapsed="false" customWidth="true" hidden="false" outlineLevel="0" max="2" min="2" style="0" width="17"/>
    <col collapsed="false" customWidth="true" hidden="false" outlineLevel="0" max="3" min="3" style="0" width="14.26"/>
    <col collapsed="false" customWidth="true" hidden="false" outlineLevel="0" max="4" min="4" style="0" width="24.66"/>
    <col collapsed="false" customWidth="true" hidden="false" outlineLevel="0" max="5" min="5" style="0" width="15.5"/>
    <col collapsed="false" customWidth="true" hidden="false" outlineLevel="0" max="6" min="6" style="0" width="14.33"/>
    <col collapsed="false" customWidth="true" hidden="false" outlineLevel="0" max="7" min="7" style="0" width="10.59"/>
  </cols>
  <sheetData>
    <row r="1" customFormat="false" ht="30" hidden="false" customHeight="true" outlineLevel="0" collapsed="false">
      <c r="A1" s="37" t="s">
        <v>13</v>
      </c>
      <c r="B1" s="37" t="s">
        <v>14</v>
      </c>
      <c r="C1" s="37"/>
      <c r="D1" s="37"/>
      <c r="E1" s="37"/>
      <c r="F1" s="37" t="s">
        <v>15</v>
      </c>
      <c r="G1" s="37"/>
    </row>
    <row r="2" customFormat="false" ht="22" hidden="false" customHeight="true" outlineLevel="0" collapsed="false">
      <c r="A2" s="39" t="str">
        <f aca="false">IF(ROWS(A$2:A2)&gt;COUNTA('Service Request Template'!B6),"",INDEX('Service Request Template'!B6,_xlfn.AGGREGATE(15,6,(ROW('Service Request Template'!B6)-ROW('Service Request Template'!B6)+1)/('Service Request Template'!B6&lt;&gt;""),ROWS(A$2:A2))))</f>
        <v/>
      </c>
      <c r="B2" s="40" t="str">
        <f aca="false">IF(ROWS(B$2:B2)&gt;COUNTA('Service Request Template'!B7),"",INDEX('Service Request Template'!B7,_xlfn.AGGREGATE(15,6,(ROW('Service Request Template'!B7)-ROW('Service Request Template'!B7)+1)/('Service Request Template'!B7&lt;&gt;""),ROWS(B$2:B2))))</f>
        <v/>
      </c>
      <c r="C2" s="40"/>
      <c r="D2" s="40"/>
      <c r="E2" s="40"/>
      <c r="F2" s="41" t="str">
        <f aca="false">IF(ROWS(F$2:F2)&gt;COUNTA('Service Request Template'!B8),"",INDEX('Service Request Template'!B8,_xlfn.AGGREGATE(15,6,(ROW('Service Request Template'!B8)-ROW('Service Request Template'!B8)+1)/('Service Request Template'!B8&lt;&gt;""),ROWS(F$2:F2))))</f>
        <v/>
      </c>
      <c r="G2" s="41"/>
    </row>
    <row r="3" customFormat="false" ht="22" hidden="false" customHeight="true" outlineLevel="0" collapsed="false">
      <c r="A3" s="42"/>
      <c r="B3" s="42"/>
      <c r="C3" s="42"/>
      <c r="D3" s="42"/>
      <c r="E3" s="42"/>
      <c r="F3" s="42"/>
      <c r="G3" s="42"/>
    </row>
    <row r="4" customFormat="false" ht="30.5" hidden="false" customHeight="true" outlineLevel="0" collapsed="false">
      <c r="A4" s="37" t="s">
        <v>16</v>
      </c>
      <c r="B4" s="37" t="s">
        <v>17</v>
      </c>
      <c r="C4" s="37"/>
      <c r="D4" s="37"/>
      <c r="E4" s="37"/>
      <c r="F4" s="42"/>
      <c r="G4" s="42"/>
    </row>
    <row r="5" customFormat="false" ht="22" hidden="false" customHeight="true" outlineLevel="0" collapsed="false">
      <c r="A5" s="39" t="str">
        <f aca="false">IF(ROWS(A$5:A5)&gt;COUNTA('Service Request Template'!B9),"",INDEX('Service Request Template'!B9,_xlfn.AGGREGATE(15,6,(ROW('Service Request Template'!B9)-ROW('Service Request Template'!B9)+1)/('Service Request Template'!B9&lt;&gt;""),ROWS(A$5:A5))))</f>
        <v/>
      </c>
      <c r="B5" s="39" t="str">
        <f aca="false">IF(ROWS(B$5:B5)&gt;COUNTA('Service Request Template'!B10),"",INDEX('Service Request Template'!B10,_xlfn.AGGREGATE(15,6,(ROW('Service Request Template'!B10)-ROW('Service Request Template'!B10)+1)/('Service Request Template'!B10&lt;&gt;""),ROWS(B$5:B5))))</f>
        <v/>
      </c>
      <c r="C5" s="39"/>
      <c r="D5" s="39"/>
      <c r="E5" s="39"/>
      <c r="F5" s="42"/>
      <c r="G5" s="42"/>
    </row>
    <row r="6" customFormat="false" ht="22" hidden="false" customHeight="true" outlineLevel="0" collapsed="false">
      <c r="A6" s="42"/>
      <c r="B6" s="42"/>
      <c r="C6" s="42"/>
      <c r="D6" s="42"/>
      <c r="E6" s="42"/>
      <c r="F6" s="42"/>
      <c r="G6" s="42"/>
    </row>
    <row r="7" customFormat="false" ht="30" hidden="false" customHeight="true" outlineLevel="0" collapsed="false">
      <c r="A7" s="43" t="s">
        <v>18</v>
      </c>
      <c r="B7" s="43"/>
      <c r="C7" s="43"/>
      <c r="D7" s="42"/>
      <c r="E7" s="42"/>
      <c r="F7" s="42"/>
      <c r="G7" s="42"/>
    </row>
    <row r="8" customFormat="false" ht="22" hidden="false" customHeight="true" outlineLevel="0" collapsed="false">
      <c r="A8" s="39" t="str">
        <f aca="false">IF(ROWS(A$8:A8)&gt;COUNTA('Service Request Template'!B11),"",INDEX('Service Request Template'!B11,_xlfn.AGGREGATE(15,6,(ROW('Service Request Template'!B11)-ROW('Service Request Template'!B11)+1)/('Service Request Template'!B11&lt;&gt;""),ROWS(A$8:A8))))</f>
        <v/>
      </c>
      <c r="B8" s="39"/>
      <c r="C8" s="39"/>
      <c r="D8" s="42"/>
      <c r="E8" s="42"/>
      <c r="F8" s="42"/>
      <c r="G8" s="42"/>
    </row>
    <row r="9" customFormat="false" ht="22" hidden="false" customHeight="true" outlineLevel="0" collapsed="false">
      <c r="A9" s="42"/>
      <c r="B9" s="42"/>
      <c r="C9" s="42"/>
      <c r="D9" s="42"/>
      <c r="E9" s="42"/>
      <c r="F9" s="42"/>
      <c r="G9" s="42"/>
    </row>
    <row r="10" customFormat="false" ht="30" hidden="false" customHeight="true" outlineLevel="0" collapsed="false">
      <c r="A10" s="44" t="s">
        <v>20</v>
      </c>
      <c r="B10" s="44" t="s">
        <v>21</v>
      </c>
      <c r="C10" s="44" t="s">
        <v>22</v>
      </c>
      <c r="D10" s="45" t="s">
        <v>23</v>
      </c>
      <c r="E10" s="44" t="s">
        <v>24</v>
      </c>
      <c r="F10" s="44" t="s">
        <v>25</v>
      </c>
      <c r="G10" s="42"/>
    </row>
    <row r="11" customFormat="false" ht="22" hidden="false" customHeight="true" outlineLevel="0" collapsed="false">
      <c r="A11" s="14" t="str">
        <f aca="false">IF(ROWS(A$11:A11)&gt;COUNTA(Table1[Condition name]),"",INDEX(Table1[Condition name],_xlfn.AGGREGATE(15,6,(ROW(Table1[Condition name])-ROW('Service Request Template'!$A$17)+1)/(Table1[Condition name]&lt;&gt;""),ROWS(A$11:A11))))</f>
        <v/>
      </c>
      <c r="B11" s="14" t="str">
        <f aca="false">IF(ROWS(B$11:B11)&gt;COUNTA(Table1[Cell pool]),"",INDEX(Table1[Cell pool],_xlfn.AGGREGATE(15,6,(ROW(Table1[Cell pool])-ROW('Service Request Template'!$A$17)+1)/(Table1[Cell pool]&lt;&gt;""),ROWS(B$11:B11))))</f>
        <v/>
      </c>
      <c r="C11" s="14" t="str">
        <f aca="false">IF(ROWS(C$11:C11)&gt;COUNTA(Table1[[Ratio ]]),"",INDEX(Table1[[Ratio ]],_xlfn.AGGREGATE(15,6,(ROW(Table1[[Ratio ]])-ROW('Service Request Template'!$A$17)+1)/(Table1[[Ratio ]]&lt;&gt;""),ROWS(C$11:C11))))</f>
        <v/>
      </c>
      <c r="D11" s="14" t="str">
        <f aca="false">IF(ROWS(D$11:D11)&gt;COUNTA(Table1[Cell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(cells/µL)]&lt;&gt;""),ROWS(D$11:D11))))</f>
        <v/>
      </c>
      <c r="E11" s="14" t="str">
        <f aca="false">IF(ROWS(E$11:E11)&gt;COUNTA(Table1[Volume (µL)]),"",INDEX(Table1[Volume (µL)],_xlfn.AGGREGATE(15,6,(ROW(Table1[Volume (µL)])-ROW('Service Request Template'!$A$17)+1)/(Table1[Volume (µL)]&lt;&gt;""),ROWS(E$11:E11))))</f>
        <v/>
      </c>
      <c r="F11" s="14" t="str">
        <f aca="false">IF(ROWS(F$11:F11)&gt;COUNTA(Table1[Cell count]),"",INDEX(Table1[Cell count],_xlfn.AGGREGATE(15,6,(ROW(Table1[Cell count])-ROW('Service Request Template'!$A$17)+1)/(Table1[Cell count]&lt;&gt;""),ROWS(F$11:F11))))</f>
        <v/>
      </c>
      <c r="G11" s="42"/>
    </row>
    <row r="12" customFormat="false" ht="22" hidden="false" customHeight="true" outlineLevel="0" collapsed="false">
      <c r="A12" s="14" t="str">
        <f aca="false">IF(ROWS(A$11:A12)&gt;COUNTA(Table1[Condition name]),"",INDEX(Table1[Condition name],_xlfn.AGGREGATE(15,6,(ROW(Table1[Condition name])-ROW('Service Request Template'!$A$17)+1)/(Table1[Condition name]&lt;&gt;""),ROWS(A$11:A12))))</f>
        <v/>
      </c>
      <c r="B12" s="14" t="str">
        <f aca="false">IF(ROWS(B$11:B12)&gt;COUNTA(Table1[Cell pool]),"",INDEX(Table1[Cell pool],_xlfn.AGGREGATE(15,6,(ROW(Table1[Cell pool])-ROW('Service Request Template'!$A$17)+1)/(Table1[Cell pool]&lt;&gt;""),ROWS(B$11:B12))))</f>
        <v/>
      </c>
      <c r="C12" s="14" t="str">
        <f aca="false">IF(ROWS(C$11:C12)&gt;COUNTA(Table1[[Ratio ]]),"",INDEX(Table1[[Ratio ]],_xlfn.AGGREGATE(15,6,(ROW(Table1[[Ratio ]])-ROW('Service Request Template'!$A$17)+1)/(Table1[[Ratio ]]&lt;&gt;""),ROWS(C$11:C12))))</f>
        <v/>
      </c>
      <c r="D12" s="14" t="str">
        <f aca="false">IF(ROWS(D$11:D12)&gt;COUNTA(Table1[Cell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(cells/µL)]&lt;&gt;""),ROWS(D$11:D12))))</f>
        <v/>
      </c>
      <c r="E12" s="14" t="str">
        <f aca="false">IF(ROWS(E$11:E12)&gt;COUNTA(Table1[Volume (µL)]),"",INDEX(Table1[Volume (µL)],_xlfn.AGGREGATE(15,6,(ROW(Table1[Volume (µL)])-ROW('Service Request Template'!$A$17)+1)/(Table1[Volume (µL)]&lt;&gt;""),ROWS(E$11:E12))))</f>
        <v/>
      </c>
      <c r="F12" s="14" t="str">
        <f aca="false">IF(ROWS(F$11:F12)&gt;COUNTA(Table1[Cell count]),"",INDEX(Table1[Cell count],_xlfn.AGGREGATE(15,6,(ROW(Table1[Cell count])-ROW('Service Request Template'!$A$17)+1)/(Table1[Cell count]&lt;&gt;""),ROWS(F$11:F12))))</f>
        <v/>
      </c>
      <c r="G12" s="42"/>
    </row>
    <row r="13" customFormat="false" ht="22" hidden="false" customHeight="true" outlineLevel="0" collapsed="false">
      <c r="A13" s="14" t="str">
        <f aca="false">IF(ROWS(A$11:A13)&gt;COUNTA(Table1[Condition name]),"",INDEX(Table1[Condition name],_xlfn.AGGREGATE(15,6,(ROW(Table1[Condition name])-ROW('Service Request Template'!$A$17)+1)/(Table1[Condition name]&lt;&gt;""),ROWS(A$11:A13))))</f>
        <v/>
      </c>
      <c r="B13" s="14" t="str">
        <f aca="false">IF(ROWS(B$11:B13)&gt;COUNTA(Table1[Cell pool]),"",INDEX(Table1[Cell pool],_xlfn.AGGREGATE(15,6,(ROW(Table1[Cell pool])-ROW('Service Request Template'!$A$17)+1)/(Table1[Cell pool]&lt;&gt;""),ROWS(B$11:B13))))</f>
        <v/>
      </c>
      <c r="C13" s="14" t="str">
        <f aca="false">IF(ROWS(C$11:C13)&gt;COUNTA(Table1[[Ratio ]]),"",INDEX(Table1[[Ratio ]],_xlfn.AGGREGATE(15,6,(ROW(Table1[[Ratio ]])-ROW('Service Request Template'!$A$17)+1)/(Table1[[Ratio ]]&lt;&gt;""),ROWS(C$11:C13))))</f>
        <v/>
      </c>
      <c r="D13" s="14" t="str">
        <f aca="false">IF(ROWS(D$11:D13)&gt;COUNTA(Table1[Cell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(cells/µL)]&lt;&gt;""),ROWS(D$11:D13))))</f>
        <v/>
      </c>
      <c r="E13" s="14" t="str">
        <f aca="false">IF(ROWS(E$11:E13)&gt;COUNTA(Table1[Volume (µL)]),"",INDEX(Table1[Volume (µL)],_xlfn.AGGREGATE(15,6,(ROW(Table1[Volume (µL)])-ROW('Service Request Template'!$A$17)+1)/(Table1[Volume (µL)]&lt;&gt;""),ROWS(E$11:E13))))</f>
        <v/>
      </c>
      <c r="F13" s="14" t="str">
        <f aca="false">IF(ROWS(F$11:F13)&gt;COUNTA(Table1[Cell count]),"",INDEX(Table1[Cell count],_xlfn.AGGREGATE(15,6,(ROW(Table1[Cell count])-ROW('Service Request Template'!$A$17)+1)/(Table1[Cell count]&lt;&gt;""),ROWS(F$11:F13))))</f>
        <v/>
      </c>
      <c r="G13" s="42"/>
    </row>
    <row r="14" customFormat="false" ht="22" hidden="false" customHeight="true" outlineLevel="0" collapsed="false">
      <c r="A14" s="14" t="str">
        <f aca="false">IF(ROWS(A$11:A14)&gt;COUNTA(Table1[Condition name]),"",INDEX(Table1[Condition name],_xlfn.AGGREGATE(15,6,(ROW(Table1[Condition name])-ROW('Service Request Template'!$A$17)+1)/(Table1[Condition name]&lt;&gt;""),ROWS(A$11:A14))))</f>
        <v/>
      </c>
      <c r="B14" s="14" t="str">
        <f aca="false">IF(ROWS(B$11:B14)&gt;COUNTA(Table1[Cell pool]),"",INDEX(Table1[Cell pool],_xlfn.AGGREGATE(15,6,(ROW(Table1[Cell pool])-ROW('Service Request Template'!$A$17)+1)/(Table1[Cell pool]&lt;&gt;""),ROWS(B$11:B14))))</f>
        <v/>
      </c>
      <c r="C14" s="14" t="str">
        <f aca="false">IF(ROWS(C$11:C14)&gt;COUNTA(Table1[[Ratio ]]),"",INDEX(Table1[[Ratio ]],_xlfn.AGGREGATE(15,6,(ROW(Table1[[Ratio ]])-ROW('Service Request Template'!$A$17)+1)/(Table1[[Ratio ]]&lt;&gt;""),ROWS(C$11:C14))))</f>
        <v/>
      </c>
      <c r="D14" s="14" t="str">
        <f aca="false">IF(ROWS(D$11:D14)&gt;COUNTA(Table1[Cell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(cells/µL)]&lt;&gt;""),ROWS(D$11:D14))))</f>
        <v/>
      </c>
      <c r="E14" s="14" t="str">
        <f aca="false">IF(ROWS(E$11:E14)&gt;COUNTA(Table1[Volume (µL)]),"",INDEX(Table1[Volume (µL)],_xlfn.AGGREGATE(15,6,(ROW(Table1[Volume (µL)])-ROW('Service Request Template'!$A$17)+1)/(Table1[Volume (µL)]&lt;&gt;""),ROWS(E$11:E14))))</f>
        <v/>
      </c>
      <c r="F14" s="14" t="str">
        <f aca="false">IF(ROWS(F$11:F14)&gt;COUNTA(Table1[Cell count]),"",INDEX(Table1[Cell count],_xlfn.AGGREGATE(15,6,(ROW(Table1[Cell count])-ROW('Service Request Template'!$A$17)+1)/(Table1[Cell count]&lt;&gt;""),ROWS(F$11:F14))))</f>
        <v/>
      </c>
      <c r="G14" s="42"/>
    </row>
    <row r="15" customFormat="false" ht="22" hidden="false" customHeight="true" outlineLevel="0" collapsed="false">
      <c r="A15" s="14" t="str">
        <f aca="false">IF(ROWS(A$11:A15)&gt;COUNTA(Table1[Condition name]),"",INDEX(Table1[Condition name],_xlfn.AGGREGATE(15,6,(ROW(Table1[Condition name])-ROW('Service Request Template'!$A$17)+1)/(Table1[Condition name]&lt;&gt;""),ROWS(A$11:A15))))</f>
        <v/>
      </c>
      <c r="B15" s="14" t="str">
        <f aca="false">IF(ROWS(B$11:B15)&gt;COUNTA(Table1[Cell pool]),"",INDEX(Table1[Cell pool],_xlfn.AGGREGATE(15,6,(ROW(Table1[Cell pool])-ROW('Service Request Template'!$A$17)+1)/(Table1[Cell pool]&lt;&gt;""),ROWS(B$11:B15))))</f>
        <v/>
      </c>
      <c r="C15" s="14" t="str">
        <f aca="false">IF(ROWS(C$11:C15)&gt;COUNTA(Table1[[Ratio ]]),"",INDEX(Table1[[Ratio ]],_xlfn.AGGREGATE(15,6,(ROW(Table1[[Ratio ]])-ROW('Service Request Template'!$A$17)+1)/(Table1[[Ratio ]]&lt;&gt;""),ROWS(C$11:C15))))</f>
        <v/>
      </c>
      <c r="D15" s="14" t="str">
        <f aca="false">IF(ROWS(D$11:D15)&gt;COUNTA(Table1[Cell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(cells/µL)]&lt;&gt;""),ROWS(D$11:D15))))</f>
        <v/>
      </c>
      <c r="E15" s="14" t="str">
        <f aca="false">IF(ROWS(E$11:E15)&gt;COUNTA(Table1[Volume (µL)]),"",INDEX(Table1[Volume (µL)],_xlfn.AGGREGATE(15,6,(ROW(Table1[Volume (µL)])-ROW('Service Request Template'!$A$17)+1)/(Table1[Volume (µL)]&lt;&gt;""),ROWS(E$11:E15))))</f>
        <v/>
      </c>
      <c r="F15" s="14" t="str">
        <f aca="false">IF(ROWS(F$11:F15)&gt;COUNTA(Table1[Cell count]),"",INDEX(Table1[Cell count],_xlfn.AGGREGATE(15,6,(ROW(Table1[Cell count])-ROW('Service Request Template'!$A$17)+1)/(Table1[Cell count]&lt;&gt;""),ROWS(F$11:F15))))</f>
        <v/>
      </c>
      <c r="G15" s="42"/>
    </row>
    <row r="16" customFormat="false" ht="22" hidden="false" customHeight="true" outlineLevel="0" collapsed="false">
      <c r="A16" s="14" t="str">
        <f aca="false">IF(ROWS(A$11:A16)&gt;COUNTA(Table1[Condition name]),"",INDEX(Table1[Condition name],_xlfn.AGGREGATE(15,6,(ROW(Table1[Condition name])-ROW('Service Request Template'!$A$17)+1)/(Table1[Condition name]&lt;&gt;""),ROWS(A$11:A16))))</f>
        <v/>
      </c>
      <c r="B16" s="14" t="str">
        <f aca="false">IF(ROWS(B$11:B16)&gt;COUNTA(Table1[Cell pool]),"",INDEX(Table1[Cell pool],_xlfn.AGGREGATE(15,6,(ROW(Table1[Cell pool])-ROW('Service Request Template'!$A$17)+1)/(Table1[Cell pool]&lt;&gt;""),ROWS(B$11:B16))))</f>
        <v/>
      </c>
      <c r="C16" s="14" t="str">
        <f aca="false">IF(ROWS(C$11:C16)&gt;COUNTA(Table1[[Ratio ]]),"",INDEX(Table1[[Ratio ]],_xlfn.AGGREGATE(15,6,(ROW(Table1[[Ratio ]])-ROW('Service Request Template'!$A$17)+1)/(Table1[[Ratio ]]&lt;&gt;""),ROWS(C$11:C16))))</f>
        <v/>
      </c>
      <c r="D16" s="14" t="str">
        <f aca="false">IF(ROWS(D$11:D16)&gt;COUNTA(Table1[Cell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(cells/µL)]&lt;&gt;""),ROWS(D$11:D16))))</f>
        <v/>
      </c>
      <c r="E16" s="14" t="str">
        <f aca="false">IF(ROWS(E$11:E16)&gt;COUNTA(Table1[Volume (µL)]),"",INDEX(Table1[Volume (µL)],_xlfn.AGGREGATE(15,6,(ROW(Table1[Volume (µL)])-ROW('Service Request Template'!$A$17)+1)/(Table1[Volume (µL)]&lt;&gt;""),ROWS(E$11:E16))))</f>
        <v/>
      </c>
      <c r="F16" s="14" t="str">
        <f aca="false">IF(ROWS(F$11:F16)&gt;COUNTA(Table1[Cell count]),"",INDEX(Table1[Cell count],_xlfn.AGGREGATE(15,6,(ROW(Table1[Cell count])-ROW('Service Request Template'!$A$17)+1)/(Table1[Cell count]&lt;&gt;""),ROWS(F$11:F16))))</f>
        <v/>
      </c>
      <c r="G16" s="42"/>
    </row>
    <row r="17" customFormat="false" ht="22" hidden="false" customHeight="true" outlineLevel="0" collapsed="false">
      <c r="A17" s="14" t="str">
        <f aca="false">IF(ROWS(A$11:A17)&gt;COUNTA(Table1[Condition name]),"",INDEX(Table1[Condition name],_xlfn.AGGREGATE(15,6,(ROW(Table1[Condition name])-ROW('Service Request Template'!$A$17)+1)/(Table1[Condition name]&lt;&gt;""),ROWS(A$11:A17))))</f>
        <v/>
      </c>
      <c r="B17" s="14" t="str">
        <f aca="false">IF(ROWS(B$11:B17)&gt;COUNTA(Table1[Cell pool]),"",INDEX(Table1[Cell pool],_xlfn.AGGREGATE(15,6,(ROW(Table1[Cell pool])-ROW('Service Request Template'!$A$17)+1)/(Table1[Cell pool]&lt;&gt;""),ROWS(B$11:B17))))</f>
        <v/>
      </c>
      <c r="C17" s="14" t="str">
        <f aca="false">IF(ROWS(C$11:C17)&gt;COUNTA(Table1[[Ratio ]]),"",INDEX(Table1[[Ratio ]],_xlfn.AGGREGATE(15,6,(ROW(Table1[[Ratio ]])-ROW('Service Request Template'!$A$17)+1)/(Table1[[Ratio ]]&lt;&gt;""),ROWS(C$11:C17))))</f>
        <v/>
      </c>
      <c r="D17" s="14" t="str">
        <f aca="false">IF(ROWS(D$11:D17)&gt;COUNTA(Table1[Cell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(cells/µL)]&lt;&gt;""),ROWS(D$11:D17))))</f>
        <v/>
      </c>
      <c r="E17" s="14" t="str">
        <f aca="false">IF(ROWS(E$11:E17)&gt;COUNTA(Table1[Volume (µL)]),"",INDEX(Table1[Volume (µL)],_xlfn.AGGREGATE(15,6,(ROW(Table1[Volume (µL)])-ROW('Service Request Template'!$A$17)+1)/(Table1[Volume (µL)]&lt;&gt;""),ROWS(E$11:E17))))</f>
        <v/>
      </c>
      <c r="F17" s="14" t="str">
        <f aca="false">IF(ROWS(F$11:F17)&gt;COUNTA(Table1[Cell count]),"",INDEX(Table1[Cell count],_xlfn.AGGREGATE(15,6,(ROW(Table1[Cell count])-ROW('Service Request Template'!$A$17)+1)/(Table1[Cell count]&lt;&gt;""),ROWS(F$11:F17))))</f>
        <v/>
      </c>
      <c r="G17" s="42"/>
    </row>
    <row r="18" customFormat="false" ht="22" hidden="false" customHeight="true" outlineLevel="0" collapsed="false">
      <c r="A18" s="14" t="str">
        <f aca="false">IF(ROWS(A$11:A18)&gt;COUNTA(Table1[Condition name]),"",INDEX(Table1[Condition name],_xlfn.AGGREGATE(15,6,(ROW(Table1[Condition name])-ROW('Service Request Template'!$A$17)+1)/(Table1[Condition name]&lt;&gt;""),ROWS(A$11:A18))))</f>
        <v/>
      </c>
      <c r="B18" s="14" t="str">
        <f aca="false">IF(ROWS(B$11:B18)&gt;COUNTA(Table1[Cell pool]),"",INDEX(Table1[Cell pool],_xlfn.AGGREGATE(15,6,(ROW(Table1[Cell pool])-ROW('Service Request Template'!$A$17)+1)/(Table1[Cell pool]&lt;&gt;""),ROWS(B$11:B18))))</f>
        <v/>
      </c>
      <c r="C18" s="14" t="str">
        <f aca="false">IF(ROWS(C$11:C18)&gt;COUNTA(Table1[[Ratio ]]),"",INDEX(Table1[[Ratio ]],_xlfn.AGGREGATE(15,6,(ROW(Table1[[Ratio ]])-ROW('Service Request Template'!$A$17)+1)/(Table1[[Ratio ]]&lt;&gt;""),ROWS(C$11:C18))))</f>
        <v/>
      </c>
      <c r="D18" s="14" t="str">
        <f aca="false">IF(ROWS(D$11:D18)&gt;COUNTA(Table1[Cell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(cells/µL)]&lt;&gt;""),ROWS(D$11:D18))))</f>
        <v/>
      </c>
      <c r="E18" s="14" t="str">
        <f aca="false">IF(ROWS(E$11:E18)&gt;COUNTA(Table1[Volume (µL)]),"",INDEX(Table1[Volume (µL)],_xlfn.AGGREGATE(15,6,(ROW(Table1[Volume (µL)])-ROW('Service Request Template'!$A$17)+1)/(Table1[Volume (µL)]&lt;&gt;""),ROWS(E$11:E18))))</f>
        <v/>
      </c>
      <c r="F18" s="14" t="str">
        <f aca="false">IF(ROWS(F$11:F18)&gt;COUNTA(Table1[Cell count]),"",INDEX(Table1[Cell count],_xlfn.AGGREGATE(15,6,(ROW(Table1[Cell count])-ROW('Service Request Template'!$A$17)+1)/(Table1[Cell count]&lt;&gt;""),ROWS(F$11:F18))))</f>
        <v/>
      </c>
      <c r="G18" s="42"/>
    </row>
    <row r="19" customFormat="false" ht="22" hidden="false" customHeight="true" outlineLevel="0" collapsed="false">
      <c r="A19" s="14" t="str">
        <f aca="false">IF(ROWS(A$11:A19)&gt;COUNTA(Table1[Condition name]),"",INDEX(Table1[Condition name],_xlfn.AGGREGATE(15,6,(ROW(Table1[Condition name])-ROW('Service Request Template'!$A$17)+1)/(Table1[Condition name]&lt;&gt;""),ROWS(A$11:A19))))</f>
        <v/>
      </c>
      <c r="B19" s="14" t="str">
        <f aca="false">IF(ROWS(B$11:B19)&gt;COUNTA(Table1[Cell pool]),"",INDEX(Table1[Cell pool],_xlfn.AGGREGATE(15,6,(ROW(Table1[Cell pool])-ROW('Service Request Template'!$A$17)+1)/(Table1[Cell pool]&lt;&gt;""),ROWS(B$11:B19))))</f>
        <v/>
      </c>
      <c r="C19" s="14" t="str">
        <f aca="false">IF(ROWS(C$11:C19)&gt;COUNTA(Table1[[Ratio ]]),"",INDEX(Table1[[Ratio ]],_xlfn.AGGREGATE(15,6,(ROW(Table1[[Ratio ]])-ROW('Service Request Template'!$A$17)+1)/(Table1[[Ratio ]]&lt;&gt;""),ROWS(C$11:C19))))</f>
        <v/>
      </c>
      <c r="D19" s="14" t="str">
        <f aca="false">IF(ROWS(D$11:D19)&gt;COUNTA(Table1[Cell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(cells/µL)]&lt;&gt;""),ROWS(D$11:D19))))</f>
        <v/>
      </c>
      <c r="E19" s="14" t="str">
        <f aca="false">IF(ROWS(E$11:E19)&gt;COUNTA(Table1[Volume (µL)]),"",INDEX(Table1[Volume (µL)],_xlfn.AGGREGATE(15,6,(ROW(Table1[Volume (µL)])-ROW('Service Request Template'!$A$17)+1)/(Table1[Volume (µL)]&lt;&gt;""),ROWS(E$11:E19))))</f>
        <v/>
      </c>
      <c r="F19" s="14" t="str">
        <f aca="false">IF(ROWS(F$11:F19)&gt;COUNTA(Table1[Cell count]),"",INDEX(Table1[Cell count],_xlfn.AGGREGATE(15,6,(ROW(Table1[Cell count])-ROW('Service Request Template'!$A$17)+1)/(Table1[Cell count]&lt;&gt;""),ROWS(F$11:F19))))</f>
        <v/>
      </c>
      <c r="G19" s="42"/>
    </row>
    <row r="20" customFormat="false" ht="22" hidden="false" customHeight="true" outlineLevel="0" collapsed="false">
      <c r="A20" s="14" t="str">
        <f aca="false">IF(ROWS(A$11:A20)&gt;COUNTA(Table1[Condition name]),"",INDEX(Table1[Condition name],_xlfn.AGGREGATE(15,6,(ROW(Table1[Condition name])-ROW('Service Request Template'!$A$17)+1)/(Table1[Condition name]&lt;&gt;""),ROWS(A$11:A20))))</f>
        <v/>
      </c>
      <c r="B20" s="14" t="str">
        <f aca="false">IF(ROWS(B$11:B20)&gt;COUNTA(Table1[Cell pool]),"",INDEX(Table1[Cell pool],_xlfn.AGGREGATE(15,6,(ROW(Table1[Cell pool])-ROW('Service Request Template'!$A$17)+1)/(Table1[Cell pool]&lt;&gt;""),ROWS(B$11:B20))))</f>
        <v/>
      </c>
      <c r="C20" s="14" t="str">
        <f aca="false">IF(ROWS(C$11:C20)&gt;COUNTA(Table1[[Ratio ]]),"",INDEX(Table1[[Ratio ]],_xlfn.AGGREGATE(15,6,(ROW(Table1[[Ratio ]])-ROW('Service Request Template'!$A$17)+1)/(Table1[[Ratio ]]&lt;&gt;""),ROWS(C$11:C20))))</f>
        <v/>
      </c>
      <c r="D20" s="14" t="str">
        <f aca="false">IF(ROWS(D$11:D20)&gt;COUNTA(Table1[Cell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(cells/µL)]&lt;&gt;""),ROWS(D$11:D20))))</f>
        <v/>
      </c>
      <c r="E20" s="14" t="str">
        <f aca="false">IF(ROWS(E$11:E20)&gt;COUNTA(Table1[Volume (µL)]),"",INDEX(Table1[Volume (µL)],_xlfn.AGGREGATE(15,6,(ROW(Table1[Volume (µL)])-ROW('Service Request Template'!$A$17)+1)/(Table1[Volume (µL)]&lt;&gt;""),ROWS(E$11:E20))))</f>
        <v/>
      </c>
      <c r="F20" s="14" t="str">
        <f aca="false">IF(ROWS(F$11:F20)&gt;COUNTA(Table1[Cell count]),"",INDEX(Table1[Cell count],_xlfn.AGGREGATE(15,6,(ROW(Table1[Cell count])-ROW('Service Request Template'!$A$17)+1)/(Table1[Cell count]&lt;&gt;""),ROWS(F$11:F20))))</f>
        <v/>
      </c>
      <c r="G20" s="42"/>
    </row>
    <row r="21" customFormat="false" ht="22" hidden="false" customHeight="true" outlineLevel="0" collapsed="false">
      <c r="A21" s="14" t="str">
        <f aca="false">IF(ROWS(A$11:A21)&gt;COUNTA(Table1[Condition name]),"",INDEX(Table1[Condition name],_xlfn.AGGREGATE(15,6,(ROW(Table1[Condition name])-ROW('Service Request Template'!$A$17)+1)/(Table1[Condition name]&lt;&gt;""),ROWS(A$11:A21))))</f>
        <v/>
      </c>
      <c r="B21" s="14" t="str">
        <f aca="false">IF(ROWS(B$11:B21)&gt;COUNTA(Table1[Cell pool]),"",INDEX(Table1[Cell pool],_xlfn.AGGREGATE(15,6,(ROW(Table1[Cell pool])-ROW('Service Request Template'!$A$17)+1)/(Table1[Cell pool]&lt;&gt;""),ROWS(B$11:B21))))</f>
        <v/>
      </c>
      <c r="C21" s="14" t="str">
        <f aca="false">IF(ROWS(C$11:C21)&gt;COUNTA(Table1[[Ratio ]]),"",INDEX(Table1[[Ratio ]],_xlfn.AGGREGATE(15,6,(ROW(Table1[[Ratio ]])-ROW('Service Request Template'!$A$17)+1)/(Table1[[Ratio ]]&lt;&gt;""),ROWS(C$11:C21))))</f>
        <v/>
      </c>
      <c r="D21" s="14" t="str">
        <f aca="false">IF(ROWS(D$11:D21)&gt;COUNTA(Table1[Cell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(cells/µL)]&lt;&gt;""),ROWS(D$11:D21))))</f>
        <v/>
      </c>
      <c r="E21" s="14" t="str">
        <f aca="false">IF(ROWS(E$11:E21)&gt;COUNTA(Table1[Volume (µL)]),"",INDEX(Table1[Volume (µL)],_xlfn.AGGREGATE(15,6,(ROW(Table1[Volume (µL)])-ROW('Service Request Template'!$A$17)+1)/(Table1[Volume (µL)]&lt;&gt;""),ROWS(E$11:E21))))</f>
        <v/>
      </c>
      <c r="F21" s="14" t="str">
        <f aca="false">IF(ROWS(F$11:F21)&gt;COUNTA(Table1[Cell count]),"",INDEX(Table1[Cell count],_xlfn.AGGREGATE(15,6,(ROW(Table1[Cell count])-ROW('Service Request Template'!$A$17)+1)/(Table1[Cell count]&lt;&gt;""),ROWS(F$11:F21))))</f>
        <v/>
      </c>
      <c r="G21" s="42"/>
    </row>
    <row r="22" customFormat="false" ht="22" hidden="false" customHeight="true" outlineLevel="0" collapsed="false">
      <c r="A22" s="14" t="str">
        <f aca="false">IF(ROWS(A$11:A22)&gt;COUNTA(Table1[Condition name]),"",INDEX(Table1[Condition name],_xlfn.AGGREGATE(15,6,(ROW(Table1[Condition name])-ROW('Service Request Template'!$A$17)+1)/(Table1[Condition name]&lt;&gt;""),ROWS(A$11:A22))))</f>
        <v/>
      </c>
      <c r="B22" s="14" t="str">
        <f aca="false">IF(ROWS(B$11:B22)&gt;COUNTA(Table1[Cell pool]),"",INDEX(Table1[Cell pool],_xlfn.AGGREGATE(15,6,(ROW(Table1[Cell pool])-ROW('Service Request Template'!$A$17)+1)/(Table1[Cell pool]&lt;&gt;""),ROWS(B$11:B22))))</f>
        <v/>
      </c>
      <c r="C22" s="14" t="str">
        <f aca="false">IF(ROWS(C$11:C22)&gt;COUNTA(Table1[[Ratio ]]),"",INDEX(Table1[[Ratio ]],_xlfn.AGGREGATE(15,6,(ROW(Table1[[Ratio ]])-ROW('Service Request Template'!$A$17)+1)/(Table1[[Ratio ]]&lt;&gt;""),ROWS(C$11:C22))))</f>
        <v/>
      </c>
      <c r="D22" s="14" t="str">
        <f aca="false">IF(ROWS(D$11:D22)&gt;COUNTA(Table1[Cell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(cells/µL)]&lt;&gt;""),ROWS(D$11:D22))))</f>
        <v/>
      </c>
      <c r="E22" s="14" t="str">
        <f aca="false">IF(ROWS(E$11:E22)&gt;COUNTA(Table1[Volume (µL)]),"",INDEX(Table1[Volume (µL)],_xlfn.AGGREGATE(15,6,(ROW(Table1[Volume (µL)])-ROW('Service Request Template'!$A$17)+1)/(Table1[Volume (µL)]&lt;&gt;""),ROWS(E$11:E22))))</f>
        <v/>
      </c>
      <c r="F22" s="14" t="str">
        <f aca="false">IF(ROWS(F$11:F22)&gt;COUNTA(Table1[Cell count]),"",INDEX(Table1[Cell count],_xlfn.AGGREGATE(15,6,(ROW(Table1[Cell count])-ROW('Service Request Template'!$A$17)+1)/(Table1[Cell count]&lt;&gt;""),ROWS(F$11:F22))))</f>
        <v/>
      </c>
      <c r="G22" s="42"/>
    </row>
    <row r="23" customFormat="false" ht="22" hidden="false" customHeight="true" outlineLevel="0" collapsed="false">
      <c r="A23" s="14" t="str">
        <f aca="false">IF(ROWS(A$11:A23)&gt;COUNTA(Table1[Condition name]),"",INDEX(Table1[Condition name],_xlfn.AGGREGATE(15,6,(ROW(Table1[Condition name])-ROW('Service Request Template'!$A$17)+1)/(Table1[Condition name]&lt;&gt;""),ROWS(A$11:A23))))</f>
        <v/>
      </c>
      <c r="B23" s="14" t="str">
        <f aca="false">IF(ROWS(B$11:B23)&gt;COUNTA(Table1[Cell pool]),"",INDEX(Table1[Cell pool],_xlfn.AGGREGATE(15,6,(ROW(Table1[Cell pool])-ROW('Service Request Template'!$A$17)+1)/(Table1[Cell pool]&lt;&gt;""),ROWS(B$11:B23))))</f>
        <v/>
      </c>
      <c r="C23" s="14" t="str">
        <f aca="false">IF(ROWS(C$11:C23)&gt;COUNTA(Table1[[Ratio ]]),"",INDEX(Table1[[Ratio ]],_xlfn.AGGREGATE(15,6,(ROW(Table1[[Ratio ]])-ROW('Service Request Template'!$A$17)+1)/(Table1[[Ratio ]]&lt;&gt;""),ROWS(C$11:C23))))</f>
        <v/>
      </c>
      <c r="D23" s="14" t="str">
        <f aca="false">IF(ROWS(D$11:D23)&gt;COUNTA(Table1[Cell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(cells/µL)]&lt;&gt;""),ROWS(D$11:D23))))</f>
        <v/>
      </c>
      <c r="E23" s="14" t="str">
        <f aca="false">IF(ROWS(E$11:E23)&gt;COUNTA(Table1[Volume (µL)]),"",INDEX(Table1[Volume (µL)],_xlfn.AGGREGATE(15,6,(ROW(Table1[Volume (µL)])-ROW('Service Request Template'!$A$17)+1)/(Table1[Volume (µL)]&lt;&gt;""),ROWS(E$11:E23))))</f>
        <v/>
      </c>
      <c r="F23" s="14" t="str">
        <f aca="false">IF(ROWS(F$11:F23)&gt;COUNTA(Table1[Cell count]),"",INDEX(Table1[Cell count],_xlfn.AGGREGATE(15,6,(ROW(Table1[Cell count])-ROW('Service Request Template'!$A$17)+1)/(Table1[Cell count]&lt;&gt;""),ROWS(F$11:F23))))</f>
        <v/>
      </c>
      <c r="G23" s="42"/>
    </row>
    <row r="24" customFormat="false" ht="22" hidden="false" customHeight="true" outlineLevel="0" collapsed="false">
      <c r="A24" s="14" t="str">
        <f aca="false">IF(ROWS(A$11:A24)&gt;COUNTA(Table1[Condition name]),"",INDEX(Table1[Condition name],_xlfn.AGGREGATE(15,6,(ROW(Table1[Condition name])-ROW('Service Request Template'!$A$17)+1)/(Table1[Condition name]&lt;&gt;""),ROWS(A$11:A24))))</f>
        <v/>
      </c>
      <c r="B24" s="14" t="str">
        <f aca="false">IF(ROWS(B$11:B24)&gt;COUNTA(Table1[Cell pool]),"",INDEX(Table1[Cell pool],_xlfn.AGGREGATE(15,6,(ROW(Table1[Cell pool])-ROW('Service Request Template'!$A$17)+1)/(Table1[Cell pool]&lt;&gt;""),ROWS(B$11:B24))))</f>
        <v/>
      </c>
      <c r="C24" s="14" t="str">
        <f aca="false">IF(ROWS(C$11:C24)&gt;COUNTA(Table1[[Ratio ]]),"",INDEX(Table1[[Ratio ]],_xlfn.AGGREGATE(15,6,(ROW(Table1[[Ratio ]])-ROW('Service Request Template'!$A$17)+1)/(Table1[[Ratio ]]&lt;&gt;""),ROWS(C$11:C24))))</f>
        <v/>
      </c>
      <c r="D24" s="14" t="str">
        <f aca="false">IF(ROWS(D$11:D24)&gt;COUNTA(Table1[Cell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(cells/µL)]&lt;&gt;""),ROWS(D$11:D24))))</f>
        <v/>
      </c>
      <c r="E24" s="14" t="str">
        <f aca="false">IF(ROWS(E$11:E24)&gt;COUNTA(Table1[Volume (µL)]),"",INDEX(Table1[Volume (µL)],_xlfn.AGGREGATE(15,6,(ROW(Table1[Volume (µL)])-ROW('Service Request Template'!$A$17)+1)/(Table1[Volume (µL)]&lt;&gt;""),ROWS(E$11:E24))))</f>
        <v/>
      </c>
      <c r="F24" s="14" t="str">
        <f aca="false">IF(ROWS(F$11:F24)&gt;COUNTA(Table1[Cell count]),"",INDEX(Table1[Cell count],_xlfn.AGGREGATE(15,6,(ROW(Table1[Cell count])-ROW('Service Request Template'!$A$17)+1)/(Table1[Cell count]&lt;&gt;""),ROWS(F$11:F24))))</f>
        <v/>
      </c>
      <c r="G24" s="42"/>
    </row>
    <row r="25" customFormat="false" ht="22" hidden="false" customHeight="true" outlineLevel="0" collapsed="false">
      <c r="A25" s="14" t="str">
        <f aca="false">IF(ROWS(A$11:A25)&gt;COUNTA(Table1[Condition name]),"",INDEX(Table1[Condition name],_xlfn.AGGREGATE(15,6,(ROW(Table1[Condition name])-ROW('Service Request Template'!$A$17)+1)/(Table1[Condition name]&lt;&gt;""),ROWS(A$11:A25))))</f>
        <v/>
      </c>
      <c r="B25" s="14" t="str">
        <f aca="false">IF(ROWS(B$11:B25)&gt;COUNTA(Table1[Cell pool]),"",INDEX(Table1[Cell pool],_xlfn.AGGREGATE(15,6,(ROW(Table1[Cell pool])-ROW('Service Request Template'!$A$17)+1)/(Table1[Cell pool]&lt;&gt;""),ROWS(B$11:B25))))</f>
        <v/>
      </c>
      <c r="C25" s="14" t="str">
        <f aca="false">IF(ROWS(C$11:C25)&gt;COUNTA(Table1[[Ratio ]]),"",INDEX(Table1[[Ratio ]],_xlfn.AGGREGATE(15,6,(ROW(Table1[[Ratio ]])-ROW('Service Request Template'!$A$17)+1)/(Table1[[Ratio ]]&lt;&gt;""),ROWS(C$11:C25))))</f>
        <v/>
      </c>
      <c r="D25" s="14" t="str">
        <f aca="false">IF(ROWS(D$11:D25)&gt;COUNTA(Table1[Cell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(cells/µL)]&lt;&gt;""),ROWS(D$11:D25))))</f>
        <v/>
      </c>
      <c r="E25" s="14" t="str">
        <f aca="false">IF(ROWS(E$11:E25)&gt;COUNTA(Table1[Volume (µL)]),"",INDEX(Table1[Volume (µL)],_xlfn.AGGREGATE(15,6,(ROW(Table1[Volume (µL)])-ROW('Service Request Template'!$A$17)+1)/(Table1[Volume (µL)]&lt;&gt;""),ROWS(E$11:E25))))</f>
        <v/>
      </c>
      <c r="F25" s="14" t="str">
        <f aca="false">IF(ROWS(F$11:F25)&gt;COUNTA(Table1[Cell count]),"",INDEX(Table1[Cell count],_xlfn.AGGREGATE(15,6,(ROW(Table1[Cell count])-ROW('Service Request Template'!$A$17)+1)/(Table1[Cell count]&lt;&gt;""),ROWS(F$11:F25))))</f>
        <v/>
      </c>
      <c r="G25" s="42"/>
    </row>
    <row r="26" customFormat="false" ht="22" hidden="false" customHeight="true" outlineLevel="0" collapsed="false">
      <c r="A26" s="14" t="str">
        <f aca="false">IF(ROWS(A$11:A26)&gt;COUNTA(Table1[Condition name]),"",INDEX(Table1[Condition name],_xlfn.AGGREGATE(15,6,(ROW(Table1[Condition name])-ROW('Service Request Template'!$A$17)+1)/(Table1[Condition name]&lt;&gt;""),ROWS(A$11:A26))))</f>
        <v/>
      </c>
      <c r="B26" s="14" t="str">
        <f aca="false">IF(ROWS(B$11:B26)&gt;COUNTA(Table1[Cell pool]),"",INDEX(Table1[Cell pool],_xlfn.AGGREGATE(15,6,(ROW(Table1[Cell pool])-ROW('Service Request Template'!$A$17)+1)/(Table1[Cell pool]&lt;&gt;""),ROWS(B$11:B26))))</f>
        <v/>
      </c>
      <c r="C26" s="14" t="str">
        <f aca="false">IF(ROWS(C$11:C26)&gt;COUNTA(Table1[[Ratio ]]),"",INDEX(Table1[[Ratio ]],_xlfn.AGGREGATE(15,6,(ROW(Table1[[Ratio ]])-ROW('Service Request Template'!$A$17)+1)/(Table1[[Ratio ]]&lt;&gt;""),ROWS(C$11:C26))))</f>
        <v/>
      </c>
      <c r="D26" s="14" t="str">
        <f aca="false">IF(ROWS(D$11:D26)&gt;COUNTA(Table1[Cell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(cells/µL)]&lt;&gt;""),ROWS(D$11:D26))))</f>
        <v/>
      </c>
      <c r="E26" s="14" t="str">
        <f aca="false">IF(ROWS(E$11:E26)&gt;COUNTA(Table1[Volume (µL)]),"",INDEX(Table1[Volume (µL)],_xlfn.AGGREGATE(15,6,(ROW(Table1[Volume (µL)])-ROW('Service Request Template'!$A$17)+1)/(Table1[Volume (µL)]&lt;&gt;""),ROWS(E$11:E26))))</f>
        <v/>
      </c>
      <c r="F26" s="14" t="str">
        <f aca="false">IF(ROWS(F$11:F26)&gt;COUNTA(Table1[Cell count]),"",INDEX(Table1[Cell count],_xlfn.AGGREGATE(15,6,(ROW(Table1[Cell count])-ROW('Service Request Template'!$A$17)+1)/(Table1[Cell count]&lt;&gt;""),ROWS(F$11:F26))))</f>
        <v/>
      </c>
      <c r="G26" s="42"/>
    </row>
    <row r="27" customFormat="false" ht="22" hidden="false" customHeight="true" outlineLevel="0" collapsed="false">
      <c r="A27" s="14" t="str">
        <f aca="false">IF(ROWS(A$11:A27)&gt;COUNTA(Table1[Condition name]),"",INDEX(Table1[Condition name],_xlfn.AGGREGATE(15,6,(ROW(Table1[Condition name])-ROW('Service Request Template'!$A$17)+1)/(Table1[Condition name]&lt;&gt;""),ROWS(A$11:A27))))</f>
        <v/>
      </c>
      <c r="B27" s="14" t="str">
        <f aca="false">IF(ROWS(B$11:B27)&gt;COUNTA(Table1[Cell pool]),"",INDEX(Table1[Cell pool],_xlfn.AGGREGATE(15,6,(ROW(Table1[Cell pool])-ROW('Service Request Template'!$A$17)+1)/(Table1[Cell pool]&lt;&gt;""),ROWS(B$11:B27))))</f>
        <v/>
      </c>
      <c r="C27" s="14" t="str">
        <f aca="false">IF(ROWS(C$11:C27)&gt;COUNTA(Table1[[Ratio ]]),"",INDEX(Table1[[Ratio ]],_xlfn.AGGREGATE(15,6,(ROW(Table1[[Ratio ]])-ROW('Service Request Template'!$A$17)+1)/(Table1[[Ratio ]]&lt;&gt;""),ROWS(C$11:C27))))</f>
        <v/>
      </c>
      <c r="D27" s="14" t="str">
        <f aca="false">IF(ROWS(D$11:D27)&gt;COUNTA(Table1[Cell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(cells/µL)]&lt;&gt;""),ROWS(D$11:D27))))</f>
        <v/>
      </c>
      <c r="E27" s="14" t="str">
        <f aca="false">IF(ROWS(E$11:E27)&gt;COUNTA(Table1[Volume (µL)]),"",INDEX(Table1[Volume (µL)],_xlfn.AGGREGATE(15,6,(ROW(Table1[Volume (µL)])-ROW('Service Request Template'!$A$17)+1)/(Table1[Volume (µL)]&lt;&gt;""),ROWS(E$11:E27))))</f>
        <v/>
      </c>
      <c r="F27" s="14" t="str">
        <f aca="false">IF(ROWS(F$11:F27)&gt;COUNTA(Table1[Cell count]),"",INDEX(Table1[Cell count],_xlfn.AGGREGATE(15,6,(ROW(Table1[Cell count])-ROW('Service Request Template'!$A$17)+1)/(Table1[Cell count]&lt;&gt;""),ROWS(F$11:F27))))</f>
        <v/>
      </c>
      <c r="G27" s="42"/>
    </row>
    <row r="28" customFormat="false" ht="22" hidden="false" customHeight="true" outlineLevel="0" collapsed="false">
      <c r="A28" s="14" t="str">
        <f aca="false">IF(ROWS(A$11:A28)&gt;COUNTA(Table1[Condition name]),"",INDEX(Table1[Condition name],_xlfn.AGGREGATE(15,6,(ROW(Table1[Condition name])-ROW('Service Request Template'!$A$17)+1)/(Table1[Condition name]&lt;&gt;""),ROWS(A$11:A28))))</f>
        <v/>
      </c>
      <c r="B28" s="14" t="str">
        <f aca="false">IF(ROWS(B$11:B28)&gt;COUNTA(Table1[Cell pool]),"",INDEX(Table1[Cell pool],_xlfn.AGGREGATE(15,6,(ROW(Table1[Cell pool])-ROW('Service Request Template'!$A$17)+1)/(Table1[Cell pool]&lt;&gt;""),ROWS(B$11:B28))))</f>
        <v/>
      </c>
      <c r="C28" s="14" t="str">
        <f aca="false">IF(ROWS(C$11:C28)&gt;COUNTA(Table1[[Ratio ]]),"",INDEX(Table1[[Ratio ]],_xlfn.AGGREGATE(15,6,(ROW(Table1[[Ratio ]])-ROW('Service Request Template'!$A$17)+1)/(Table1[[Ratio ]]&lt;&gt;""),ROWS(C$11:C28))))</f>
        <v/>
      </c>
      <c r="D28" s="14" t="str">
        <f aca="false">IF(ROWS(D$11:D28)&gt;COUNTA(Table1[Cell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(cells/µL)]&lt;&gt;""),ROWS(D$11:D28))))</f>
        <v/>
      </c>
      <c r="E28" s="14" t="str">
        <f aca="false">IF(ROWS(E$11:E28)&gt;COUNTA(Table1[Volume (µL)]),"",INDEX(Table1[Volume (µL)],_xlfn.AGGREGATE(15,6,(ROW(Table1[Volume (µL)])-ROW('Service Request Template'!$A$17)+1)/(Table1[Volume (µL)]&lt;&gt;""),ROWS(E$11:E28))))</f>
        <v/>
      </c>
      <c r="F28" s="14" t="str">
        <f aca="false">IF(ROWS(F$11:F28)&gt;COUNTA(Table1[Cell count]),"",INDEX(Table1[Cell count],_xlfn.AGGREGATE(15,6,(ROW(Table1[Cell count])-ROW('Service Request Template'!$A$17)+1)/(Table1[Cell count]&lt;&gt;""),ROWS(F$11:F28))))</f>
        <v/>
      </c>
      <c r="G28" s="42"/>
    </row>
    <row r="29" customFormat="false" ht="22" hidden="false" customHeight="true" outlineLevel="0" collapsed="false">
      <c r="A29" s="14" t="str">
        <f aca="false">IF(ROWS(A$11:A29)&gt;COUNTA(Table1[Condition name]),"",INDEX(Table1[Condition name],_xlfn.AGGREGATE(15,6,(ROW(Table1[Condition name])-ROW('Service Request Template'!$A$17)+1)/(Table1[Condition name]&lt;&gt;""),ROWS(A$11:A29))))</f>
        <v/>
      </c>
      <c r="B29" s="14" t="str">
        <f aca="false">IF(ROWS(B$11:B29)&gt;COUNTA(Table1[Cell pool]),"",INDEX(Table1[Cell pool],_xlfn.AGGREGATE(15,6,(ROW(Table1[Cell pool])-ROW('Service Request Template'!$A$17)+1)/(Table1[Cell pool]&lt;&gt;""),ROWS(B$11:B29))))</f>
        <v/>
      </c>
      <c r="C29" s="14" t="str">
        <f aca="false">IF(ROWS(C$11:C29)&gt;COUNTA(Table1[[Ratio ]]),"",INDEX(Table1[[Ratio ]],_xlfn.AGGREGATE(15,6,(ROW(Table1[[Ratio ]])-ROW('Service Request Template'!$A$17)+1)/(Table1[[Ratio ]]&lt;&gt;""),ROWS(C$11:C29))))</f>
        <v/>
      </c>
      <c r="D29" s="14" t="str">
        <f aca="false">IF(ROWS(D$11:D29)&gt;COUNTA(Table1[Cell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(cells/µL)]&lt;&gt;""),ROWS(D$11:D29))))</f>
        <v/>
      </c>
      <c r="E29" s="14" t="str">
        <f aca="false">IF(ROWS(E$11:E29)&gt;COUNTA(Table1[Volume (µL)]),"",INDEX(Table1[Volume (µL)],_xlfn.AGGREGATE(15,6,(ROW(Table1[Volume (µL)])-ROW('Service Request Template'!$A$17)+1)/(Table1[Volume (µL)]&lt;&gt;""),ROWS(E$11:E29))))</f>
        <v/>
      </c>
      <c r="F29" s="14" t="str">
        <f aca="false">IF(ROWS(F$11:F29)&gt;COUNTA(Table1[Cell count]),"",INDEX(Table1[Cell count],_xlfn.AGGREGATE(15,6,(ROW(Table1[Cell count])-ROW('Service Request Template'!$A$17)+1)/(Table1[Cell count]&lt;&gt;""),ROWS(F$11:F29))))</f>
        <v/>
      </c>
      <c r="G29" s="42"/>
    </row>
    <row r="30" customFormat="false" ht="22" hidden="false" customHeight="true" outlineLevel="0" collapsed="false">
      <c r="A30" s="14" t="str">
        <f aca="false">IF(ROWS(A$11:A30)&gt;COUNTA(Table1[Condition name]),"",INDEX(Table1[Condition name],_xlfn.AGGREGATE(15,6,(ROW(Table1[Condition name])-ROW('Service Request Template'!$A$17)+1)/(Table1[Condition name]&lt;&gt;""),ROWS(A$11:A30))))</f>
        <v/>
      </c>
      <c r="B30" s="14" t="str">
        <f aca="false">IF(ROWS(B$11:B30)&gt;COUNTA(Table1[Cell pool]),"",INDEX(Table1[Cell pool],_xlfn.AGGREGATE(15,6,(ROW(Table1[Cell pool])-ROW('Service Request Template'!$A$17)+1)/(Table1[Cell pool]&lt;&gt;""),ROWS(B$11:B30))))</f>
        <v/>
      </c>
      <c r="C30" s="14" t="str">
        <f aca="false">IF(ROWS(C$11:C30)&gt;COUNTA(Table1[[Ratio ]]),"",INDEX(Table1[[Ratio ]],_xlfn.AGGREGATE(15,6,(ROW(Table1[[Ratio ]])-ROW('Service Request Template'!$A$17)+1)/(Table1[[Ratio ]]&lt;&gt;""),ROWS(C$11:C30))))</f>
        <v/>
      </c>
      <c r="D30" s="14" t="str">
        <f aca="false">IF(ROWS(D$11:D30)&gt;COUNTA(Table1[Cell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(cells/µL)]&lt;&gt;""),ROWS(D$11:D30))))</f>
        <v/>
      </c>
      <c r="E30" s="14" t="str">
        <f aca="false">IF(ROWS(E$11:E30)&gt;COUNTA(Table1[Volume (µL)]),"",INDEX(Table1[Volume (µL)],_xlfn.AGGREGATE(15,6,(ROW(Table1[Volume (µL)])-ROW('Service Request Template'!$A$17)+1)/(Table1[Volume (µL)]&lt;&gt;""),ROWS(E$11:E30))))</f>
        <v/>
      </c>
      <c r="F30" s="14" t="str">
        <f aca="false">IF(ROWS(F$11:F30)&gt;COUNTA(Table1[Cell count]),"",INDEX(Table1[Cell count],_xlfn.AGGREGATE(15,6,(ROW(Table1[Cell count])-ROW('Service Request Template'!$A$17)+1)/(Table1[Cell count]&lt;&gt;""),ROWS(F$11:F30))))</f>
        <v/>
      </c>
      <c r="G30" s="42"/>
    </row>
    <row r="31" customFormat="false" ht="22" hidden="false" customHeight="true" outlineLevel="0" collapsed="false">
      <c r="A31" s="14" t="str">
        <f aca="false">IF(ROWS(A$11:A31)&gt;COUNTA(Table1[Condition name]),"",INDEX(Table1[Condition name],_xlfn.AGGREGATE(15,6,(ROW(Table1[Condition name])-ROW('Service Request Template'!$A$17)+1)/(Table1[Condition name]&lt;&gt;""),ROWS(A$11:A31))))</f>
        <v/>
      </c>
      <c r="B31" s="14" t="str">
        <f aca="false">IF(ROWS(B$11:B31)&gt;COUNTA(Table1[Cell pool]),"",INDEX(Table1[Cell pool],_xlfn.AGGREGATE(15,6,(ROW(Table1[Cell pool])-ROW('Service Request Template'!$A$17)+1)/(Table1[Cell pool]&lt;&gt;""),ROWS(B$11:B31))))</f>
        <v/>
      </c>
      <c r="C31" s="14" t="str">
        <f aca="false">IF(ROWS(C$11:C31)&gt;COUNTA(Table1[[Ratio ]]),"",INDEX(Table1[[Ratio ]],_xlfn.AGGREGATE(15,6,(ROW(Table1[[Ratio ]])-ROW('Service Request Template'!$A$17)+1)/(Table1[[Ratio ]]&lt;&gt;""),ROWS(C$11:C31))))</f>
        <v/>
      </c>
      <c r="D31" s="14" t="str">
        <f aca="false">IF(ROWS(D$11:D31)&gt;COUNTA(Table1[Cell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(cells/µL)]&lt;&gt;""),ROWS(D$11:D31))))</f>
        <v/>
      </c>
      <c r="E31" s="14" t="str">
        <f aca="false">IF(ROWS(E$11:E31)&gt;COUNTA(Table1[Volume (µL)]),"",INDEX(Table1[Volume (µL)],_xlfn.AGGREGATE(15,6,(ROW(Table1[Volume (µL)])-ROW('Service Request Template'!$A$17)+1)/(Table1[Volume (µL)]&lt;&gt;""),ROWS(E$11:E31))))</f>
        <v/>
      </c>
      <c r="F31" s="14" t="str">
        <f aca="false">IF(ROWS(F$11:F31)&gt;COUNTA(Table1[Cell count]),"",INDEX(Table1[Cell count],_xlfn.AGGREGATE(15,6,(ROW(Table1[Cell count])-ROW('Service Request Template'!$A$17)+1)/(Table1[Cell count]&lt;&gt;""),ROWS(F$11:F31))))</f>
        <v/>
      </c>
      <c r="G31" s="42"/>
    </row>
    <row r="32" customFormat="false" ht="22" hidden="false" customHeight="true" outlineLevel="0" collapsed="false">
      <c r="A32" s="14" t="str">
        <f aca="false">IF(ROWS(A$11:A32)&gt;COUNTA(Table1[Condition name]),"",INDEX(Table1[Condition name],_xlfn.AGGREGATE(15,6,(ROW(Table1[Condition name])-ROW('Service Request Template'!$A$17)+1)/(Table1[Condition name]&lt;&gt;""),ROWS(A$11:A32))))</f>
        <v/>
      </c>
      <c r="B32" s="14" t="str">
        <f aca="false">IF(ROWS(B$11:B32)&gt;COUNTA(Table1[Cell pool]),"",INDEX(Table1[Cell pool],_xlfn.AGGREGATE(15,6,(ROW(Table1[Cell pool])-ROW('Service Request Template'!$A$17)+1)/(Table1[Cell pool]&lt;&gt;""),ROWS(B$11:B32))))</f>
        <v/>
      </c>
      <c r="C32" s="14" t="str">
        <f aca="false">IF(ROWS(C$11:C32)&gt;COUNTA(Table1[[Ratio ]]),"",INDEX(Table1[[Ratio ]],_xlfn.AGGREGATE(15,6,(ROW(Table1[[Ratio ]])-ROW('Service Request Template'!$A$17)+1)/(Table1[[Ratio ]]&lt;&gt;""),ROWS(C$11:C32))))</f>
        <v/>
      </c>
      <c r="D32" s="14" t="str">
        <f aca="false">IF(ROWS(D$11:D32)&gt;COUNTA(Table1[Cell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(cells/µL)]&lt;&gt;""),ROWS(D$11:D32))))</f>
        <v/>
      </c>
      <c r="E32" s="14" t="str">
        <f aca="false">IF(ROWS(E$11:E32)&gt;COUNTA(Table1[Volume (µL)]),"",INDEX(Table1[Volume (µL)],_xlfn.AGGREGATE(15,6,(ROW(Table1[Volume (µL)])-ROW('Service Request Template'!$A$17)+1)/(Table1[Volume (µL)]&lt;&gt;""),ROWS(E$11:E32))))</f>
        <v/>
      </c>
      <c r="F32" s="14" t="str">
        <f aca="false">IF(ROWS(F$11:F32)&gt;COUNTA(Table1[Cell count]),"",INDEX(Table1[Cell count],_xlfn.AGGREGATE(15,6,(ROW(Table1[Cell count])-ROW('Service Request Template'!$A$17)+1)/(Table1[Cell count]&lt;&gt;""),ROWS(F$11:F32))))</f>
        <v/>
      </c>
      <c r="G32" s="42"/>
    </row>
    <row r="33" customFormat="false" ht="22" hidden="false" customHeight="true" outlineLevel="0" collapsed="false">
      <c r="A33" s="14" t="str">
        <f aca="false">IF(ROWS(A$11:A33)&gt;COUNTA(Table1[Condition name]),"",INDEX(Table1[Condition name],_xlfn.AGGREGATE(15,6,(ROW(Table1[Condition name])-ROW('Service Request Template'!$A$17)+1)/(Table1[Condition name]&lt;&gt;""),ROWS(A$11:A33))))</f>
        <v/>
      </c>
      <c r="B33" s="14" t="str">
        <f aca="false">IF(ROWS(B$11:B33)&gt;COUNTA(Table1[Cell pool]),"",INDEX(Table1[Cell pool],_xlfn.AGGREGATE(15,6,(ROW(Table1[Cell pool])-ROW('Service Request Template'!$A$17)+1)/(Table1[Cell pool]&lt;&gt;""),ROWS(B$11:B33))))</f>
        <v/>
      </c>
      <c r="C33" s="14" t="str">
        <f aca="false">IF(ROWS(C$11:C33)&gt;COUNTA(Table1[[Ratio ]]),"",INDEX(Table1[[Ratio ]],_xlfn.AGGREGATE(15,6,(ROW(Table1[[Ratio ]])-ROW('Service Request Template'!$A$17)+1)/(Table1[[Ratio ]]&lt;&gt;""),ROWS(C$11:C33))))</f>
        <v/>
      </c>
      <c r="D33" s="14" t="str">
        <f aca="false">IF(ROWS(D$11:D33)&gt;COUNTA(Table1[Cell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(cells/µL)]&lt;&gt;""),ROWS(D$11:D33))))</f>
        <v/>
      </c>
      <c r="E33" s="14" t="str">
        <f aca="false">IF(ROWS(E$11:E33)&gt;COUNTA(Table1[Volume (µL)]),"",INDEX(Table1[Volume (µL)],_xlfn.AGGREGATE(15,6,(ROW(Table1[Volume (µL)])-ROW('Service Request Template'!$A$17)+1)/(Table1[Volume (µL)]&lt;&gt;""),ROWS(E$11:E33))))</f>
        <v/>
      </c>
      <c r="F33" s="14" t="str">
        <f aca="false">IF(ROWS(F$11:F33)&gt;COUNTA(Table1[Cell count]),"",INDEX(Table1[Cell count],_xlfn.AGGREGATE(15,6,(ROW(Table1[Cell count])-ROW('Service Request Template'!$A$17)+1)/(Table1[Cell count]&lt;&gt;""),ROWS(F$11:F33))))</f>
        <v/>
      </c>
      <c r="G33" s="42"/>
    </row>
    <row r="34" customFormat="false" ht="22" hidden="false" customHeight="true" outlineLevel="0" collapsed="false">
      <c r="A34" s="14" t="str">
        <f aca="false">IF(ROWS(A$11:A34)&gt;COUNTA(Table1[Condition name]),"",INDEX(Table1[Condition name],_xlfn.AGGREGATE(15,6,(ROW(Table1[Condition name])-ROW('Service Request Template'!$A$17)+1)/(Table1[Condition name]&lt;&gt;""),ROWS(A$11:A34))))</f>
        <v/>
      </c>
      <c r="B34" s="14" t="str">
        <f aca="false">IF(ROWS(B$11:B34)&gt;COUNTA(Table1[Cell pool]),"",INDEX(Table1[Cell pool],_xlfn.AGGREGATE(15,6,(ROW(Table1[Cell pool])-ROW('Service Request Template'!$A$17)+1)/(Table1[Cell pool]&lt;&gt;""),ROWS(B$11:B34))))</f>
        <v/>
      </c>
      <c r="C34" s="14" t="str">
        <f aca="false">IF(ROWS(C$11:C34)&gt;COUNTA(Table1[[Ratio ]]),"",INDEX(Table1[[Ratio ]],_xlfn.AGGREGATE(15,6,(ROW(Table1[[Ratio ]])-ROW('Service Request Template'!$A$17)+1)/(Table1[[Ratio ]]&lt;&gt;""),ROWS(C$11:C34))))</f>
        <v/>
      </c>
      <c r="D34" s="14" t="str">
        <f aca="false">IF(ROWS(D$11:D34)&gt;COUNTA(Table1[Cell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(cells/µL)]&lt;&gt;""),ROWS(D$11:D34))))</f>
        <v/>
      </c>
      <c r="E34" s="14" t="str">
        <f aca="false">IF(ROWS(E$11:E34)&gt;COUNTA(Table1[Volume (µL)]),"",INDEX(Table1[Volume (µL)],_xlfn.AGGREGATE(15,6,(ROW(Table1[Volume (µL)])-ROW('Service Request Template'!$A$17)+1)/(Table1[Volume (µL)]&lt;&gt;""),ROWS(E$11:E34))))</f>
        <v/>
      </c>
      <c r="F34" s="14" t="str">
        <f aca="false">IF(ROWS(F$11:F34)&gt;COUNTA(Table1[Cell count]),"",INDEX(Table1[Cell count],_xlfn.AGGREGATE(15,6,(ROW(Table1[Cell count])-ROW('Service Request Template'!$A$17)+1)/(Table1[Cell count]&lt;&gt;""),ROWS(F$11:F34))))</f>
        <v/>
      </c>
      <c r="G34" s="42"/>
    </row>
    <row r="35" customFormat="false" ht="22" hidden="false" customHeight="true" outlineLevel="0" collapsed="false">
      <c r="A35" s="14" t="str">
        <f aca="false">IF(ROWS(A$11:A35)&gt;COUNTA(Table1[Condition name]),"",INDEX(Table1[Condition name],_xlfn.AGGREGATE(15,6,(ROW(Table1[Condition name])-ROW('Service Request Template'!$A$17)+1)/(Table1[Condition name]&lt;&gt;""),ROWS(A$11:A35))))</f>
        <v/>
      </c>
      <c r="B35" s="14" t="str">
        <f aca="false">IF(ROWS(B$11:B35)&gt;COUNTA(Table1[Cell pool]),"",INDEX(Table1[Cell pool],_xlfn.AGGREGATE(15,6,(ROW(Table1[Cell pool])-ROW('Service Request Template'!$A$17)+1)/(Table1[Cell pool]&lt;&gt;""),ROWS(B$11:B35))))</f>
        <v/>
      </c>
      <c r="C35" s="14" t="str">
        <f aca="false">IF(ROWS(C$11:C35)&gt;COUNTA(Table1[[Ratio ]]),"",INDEX(Table1[[Ratio ]],_xlfn.AGGREGATE(15,6,(ROW(Table1[[Ratio ]])-ROW('Service Request Template'!$A$17)+1)/(Table1[[Ratio ]]&lt;&gt;""),ROWS(C$11:C35))))</f>
        <v/>
      </c>
      <c r="D35" s="14" t="str">
        <f aca="false">IF(ROWS(D$11:D35)&gt;COUNTA(Table1[Cell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(cells/µL)]&lt;&gt;""),ROWS(D$11:D35))))</f>
        <v/>
      </c>
      <c r="E35" s="14" t="str">
        <f aca="false">IF(ROWS(E$11:E35)&gt;COUNTA(Table1[Volume (µL)]),"",INDEX(Table1[Volume (µL)],_xlfn.AGGREGATE(15,6,(ROW(Table1[Volume (µL)])-ROW('Service Request Template'!$A$17)+1)/(Table1[Volume (µL)]&lt;&gt;""),ROWS(E$11:E35))))</f>
        <v/>
      </c>
      <c r="F35" s="14" t="str">
        <f aca="false">IF(ROWS(F$11:F35)&gt;COUNTA(Table1[Cell count]),"",INDEX(Table1[Cell count],_xlfn.AGGREGATE(15,6,(ROW(Table1[Cell count])-ROW('Service Request Template'!$A$17)+1)/(Table1[Cell count]&lt;&gt;""),ROWS(F$11:F35))))</f>
        <v/>
      </c>
      <c r="G35" s="42"/>
    </row>
    <row r="36" customFormat="false" ht="22" hidden="false" customHeight="true" outlineLevel="0" collapsed="false">
      <c r="A36" s="14" t="str">
        <f aca="false">IF(ROWS(A$11:A36)&gt;COUNTA(Table1[Condition name]),"",INDEX(Table1[Condition name],_xlfn.AGGREGATE(15,6,(ROW(Table1[Condition name])-ROW('Service Request Template'!$A$17)+1)/(Table1[Condition name]&lt;&gt;""),ROWS(A$11:A36))))</f>
        <v/>
      </c>
      <c r="B36" s="14" t="str">
        <f aca="false">IF(ROWS(B$11:B36)&gt;COUNTA(Table1[Cell pool]),"",INDEX(Table1[Cell pool],_xlfn.AGGREGATE(15,6,(ROW(Table1[Cell pool])-ROW('Service Request Template'!$A$17)+1)/(Table1[Cell pool]&lt;&gt;""),ROWS(B$11:B36))))</f>
        <v/>
      </c>
      <c r="C36" s="14" t="str">
        <f aca="false">IF(ROWS(C$11:C36)&gt;COUNTA(Table1[[Ratio ]]),"",INDEX(Table1[[Ratio ]],_xlfn.AGGREGATE(15,6,(ROW(Table1[[Ratio ]])-ROW('Service Request Template'!$A$17)+1)/(Table1[[Ratio ]]&lt;&gt;""),ROWS(C$11:C36))))</f>
        <v/>
      </c>
      <c r="D36" s="14" t="str">
        <f aca="false">IF(ROWS(D$11:D36)&gt;COUNTA(Table1[Cell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(cells/µL)]&lt;&gt;""),ROWS(D$11:D36))))</f>
        <v/>
      </c>
      <c r="E36" s="14" t="str">
        <f aca="false">IF(ROWS(E$11:E36)&gt;COUNTA(Table1[Volume (µL)]),"",INDEX(Table1[Volume (µL)],_xlfn.AGGREGATE(15,6,(ROW(Table1[Volume (µL)])-ROW('Service Request Template'!$A$17)+1)/(Table1[Volume (µL)]&lt;&gt;""),ROWS(E$11:E36))))</f>
        <v/>
      </c>
      <c r="F36" s="14" t="str">
        <f aca="false">IF(ROWS(F$11:F36)&gt;COUNTA(Table1[Cell count]),"",INDEX(Table1[Cell count],_xlfn.AGGREGATE(15,6,(ROW(Table1[Cell count])-ROW('Service Request Template'!$A$17)+1)/(Table1[Cell count]&lt;&gt;""),ROWS(F$11:F36))))</f>
        <v/>
      </c>
      <c r="G36" s="42"/>
    </row>
    <row r="37" customFormat="false" ht="22" hidden="false" customHeight="true" outlineLevel="0" collapsed="false">
      <c r="A37" s="14" t="str">
        <f aca="false">IF(ROWS(A$11:A37)&gt;COUNTA(Table1[Condition name]),"",INDEX(Table1[Condition name],_xlfn.AGGREGATE(15,6,(ROW(Table1[Condition name])-ROW('Service Request Template'!$A$17)+1)/(Table1[Condition name]&lt;&gt;""),ROWS(A$11:A37))))</f>
        <v/>
      </c>
      <c r="B37" s="14" t="str">
        <f aca="false">IF(ROWS(B$11:B37)&gt;COUNTA(Table1[Cell pool]),"",INDEX(Table1[Cell pool],_xlfn.AGGREGATE(15,6,(ROW(Table1[Cell pool])-ROW('Service Request Template'!$A$17)+1)/(Table1[Cell pool]&lt;&gt;""),ROWS(B$11:B37))))</f>
        <v/>
      </c>
      <c r="C37" s="14" t="str">
        <f aca="false">IF(ROWS(C$11:C37)&gt;COUNTA(Table1[[Ratio ]]),"",INDEX(Table1[[Ratio ]],_xlfn.AGGREGATE(15,6,(ROW(Table1[[Ratio ]])-ROW('Service Request Template'!$A$17)+1)/(Table1[[Ratio ]]&lt;&gt;""),ROWS(C$11:C37))))</f>
        <v/>
      </c>
      <c r="D37" s="14" t="str">
        <f aca="false">IF(ROWS(D$11:D37)&gt;COUNTA(Table1[Cell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(cells/µL)]&lt;&gt;""),ROWS(D$11:D37))))</f>
        <v/>
      </c>
      <c r="E37" s="14" t="str">
        <f aca="false">IF(ROWS(E$11:E37)&gt;COUNTA(Table1[Volume (µL)]),"",INDEX(Table1[Volume (µL)],_xlfn.AGGREGATE(15,6,(ROW(Table1[Volume (µL)])-ROW('Service Request Template'!$A$17)+1)/(Table1[Volume (µL)]&lt;&gt;""),ROWS(E$11:E37))))</f>
        <v/>
      </c>
      <c r="F37" s="14" t="str">
        <f aca="false">IF(ROWS(F$11:F37)&gt;COUNTA(Table1[Cell count]),"",INDEX(Table1[Cell count],_xlfn.AGGREGATE(15,6,(ROW(Table1[Cell count])-ROW('Service Request Template'!$A$17)+1)/(Table1[Cell count]&lt;&gt;""),ROWS(F$11:F37))))</f>
        <v/>
      </c>
      <c r="G37" s="42"/>
    </row>
    <row r="38" customFormat="false" ht="22" hidden="false" customHeight="true" outlineLevel="0" collapsed="false">
      <c r="A38" s="14" t="str">
        <f aca="false">IF(ROWS(A$11:A38)&gt;COUNTA(Table1[Condition name]),"",INDEX(Table1[Condition name],_xlfn.AGGREGATE(15,6,(ROW(Table1[Condition name])-ROW('Service Request Template'!$A$17)+1)/(Table1[Condition name]&lt;&gt;""),ROWS(A$11:A38))))</f>
        <v/>
      </c>
      <c r="B38" s="14" t="str">
        <f aca="false">IF(ROWS(B$11:B38)&gt;COUNTA(Table1[Cell pool]),"",INDEX(Table1[Cell pool],_xlfn.AGGREGATE(15,6,(ROW(Table1[Cell pool])-ROW('Service Request Template'!$A$17)+1)/(Table1[Cell pool]&lt;&gt;""),ROWS(B$11:B38))))</f>
        <v/>
      </c>
      <c r="C38" s="14" t="str">
        <f aca="false">IF(ROWS(C$11:C38)&gt;COUNTA(Table1[[Ratio ]]),"",INDEX(Table1[[Ratio ]],_xlfn.AGGREGATE(15,6,(ROW(Table1[[Ratio ]])-ROW('Service Request Template'!$A$17)+1)/(Table1[[Ratio ]]&lt;&gt;""),ROWS(C$11:C38))))</f>
        <v/>
      </c>
      <c r="D38" s="14" t="str">
        <f aca="false">IF(ROWS(D$11:D38)&gt;COUNTA(Table1[Cell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(cells/µL)]&lt;&gt;""),ROWS(D$11:D38))))</f>
        <v/>
      </c>
      <c r="E38" s="14" t="str">
        <f aca="false">IF(ROWS(E$11:E38)&gt;COUNTA(Table1[Volume (µL)]),"",INDEX(Table1[Volume (µL)],_xlfn.AGGREGATE(15,6,(ROW(Table1[Volume (µL)])-ROW('Service Request Template'!$A$17)+1)/(Table1[Volume (µL)]&lt;&gt;""),ROWS(E$11:E38))))</f>
        <v/>
      </c>
      <c r="F38" s="14" t="str">
        <f aca="false">IF(ROWS(F$11:F38)&gt;COUNTA(Table1[Cell count]),"",INDEX(Table1[Cell count],_xlfn.AGGREGATE(15,6,(ROW(Table1[Cell count])-ROW('Service Request Template'!$A$17)+1)/(Table1[Cell count]&lt;&gt;""),ROWS(F$11:F38))))</f>
        <v/>
      </c>
      <c r="G38" s="42"/>
    </row>
    <row r="39" customFormat="false" ht="22" hidden="false" customHeight="true" outlineLevel="0" collapsed="false">
      <c r="A39" s="14" t="str">
        <f aca="false">IF(ROWS(A$11:A39)&gt;COUNTA(Table1[Condition name]),"",INDEX(Table1[Condition name],_xlfn.AGGREGATE(15,6,(ROW(Table1[Condition name])-ROW('Service Request Template'!$A$17)+1)/(Table1[Condition name]&lt;&gt;""),ROWS(A$11:A39))))</f>
        <v/>
      </c>
      <c r="B39" s="14" t="str">
        <f aca="false">IF(ROWS(B$11:B39)&gt;COUNTA(Table1[Cell pool]),"",INDEX(Table1[Cell pool],_xlfn.AGGREGATE(15,6,(ROW(Table1[Cell pool])-ROW('Service Request Template'!$A$17)+1)/(Table1[Cell pool]&lt;&gt;""),ROWS(B$11:B39))))</f>
        <v/>
      </c>
      <c r="C39" s="14" t="str">
        <f aca="false">IF(ROWS(C$11:C39)&gt;COUNTA(Table1[[Ratio ]]),"",INDEX(Table1[[Ratio ]],_xlfn.AGGREGATE(15,6,(ROW(Table1[[Ratio ]])-ROW('Service Request Template'!$A$17)+1)/(Table1[[Ratio ]]&lt;&gt;""),ROWS(C$11:C39))))</f>
        <v/>
      </c>
      <c r="D39" s="14" t="str">
        <f aca="false">IF(ROWS(D$11:D39)&gt;COUNTA(Table1[Cell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(cells/µL)]&lt;&gt;""),ROWS(D$11:D39))))</f>
        <v/>
      </c>
      <c r="E39" s="14" t="str">
        <f aca="false">IF(ROWS(E$11:E39)&gt;COUNTA(Table1[Volume (µL)]),"",INDEX(Table1[Volume (µL)],_xlfn.AGGREGATE(15,6,(ROW(Table1[Volume (µL)])-ROW('Service Request Template'!$A$17)+1)/(Table1[Volume (µL)]&lt;&gt;""),ROWS(E$11:E39))))</f>
        <v/>
      </c>
      <c r="F39" s="14" t="str">
        <f aca="false">IF(ROWS(F$11:F39)&gt;COUNTA(Table1[Cell count]),"",INDEX(Table1[Cell count],_xlfn.AGGREGATE(15,6,(ROW(Table1[Cell count])-ROW('Service Request Template'!$A$17)+1)/(Table1[Cell count]&lt;&gt;""),ROWS(F$11:F39))))</f>
        <v/>
      </c>
      <c r="G39" s="42"/>
    </row>
    <row r="40" customFormat="false" ht="22" hidden="false" customHeight="true" outlineLevel="0" collapsed="false">
      <c r="A40" s="14" t="str">
        <f aca="false">IF(ROWS(A$11:A40)&gt;COUNTA(Table1[Condition name]),"",INDEX(Table1[Condition name],_xlfn.AGGREGATE(15,6,(ROW(Table1[Condition name])-ROW('Service Request Template'!$A$17)+1)/(Table1[Condition name]&lt;&gt;""),ROWS(A$11:A40))))</f>
        <v/>
      </c>
      <c r="B40" s="14" t="str">
        <f aca="false">IF(ROWS(B$11:B40)&gt;COUNTA(Table1[Cell pool]),"",INDEX(Table1[Cell pool],_xlfn.AGGREGATE(15,6,(ROW(Table1[Cell pool])-ROW('Service Request Template'!$A$17)+1)/(Table1[Cell pool]&lt;&gt;""),ROWS(B$11:B40))))</f>
        <v/>
      </c>
      <c r="C40" s="14" t="str">
        <f aca="false">IF(ROWS(C$11:C40)&gt;COUNTA(Table1[[Ratio ]]),"",INDEX(Table1[[Ratio ]],_xlfn.AGGREGATE(15,6,(ROW(Table1[[Ratio ]])-ROW('Service Request Template'!$A$17)+1)/(Table1[[Ratio ]]&lt;&gt;""),ROWS(C$11:C40))))</f>
        <v/>
      </c>
      <c r="D40" s="14" t="str">
        <f aca="false">IF(ROWS(D$11:D40)&gt;COUNTA(Table1[Cell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(cells/µL)]&lt;&gt;""),ROWS(D$11:D40))))</f>
        <v/>
      </c>
      <c r="E40" s="14" t="str">
        <f aca="false">IF(ROWS(E$11:E40)&gt;COUNTA(Table1[Volume (µL)]),"",INDEX(Table1[Volume (µL)],_xlfn.AGGREGATE(15,6,(ROW(Table1[Volume (µL)])-ROW('Service Request Template'!$A$17)+1)/(Table1[Volume (µL)]&lt;&gt;""),ROWS(E$11:E40))))</f>
        <v/>
      </c>
      <c r="F40" s="14" t="str">
        <f aca="false">IF(ROWS(F$11:F40)&gt;COUNTA(Table1[Cell count]),"",INDEX(Table1[Cell count],_xlfn.AGGREGATE(15,6,(ROW(Table1[Cell count])-ROW('Service Request Template'!$A$17)+1)/(Table1[Cell count]&lt;&gt;""),ROWS(F$11:F40))))</f>
        <v/>
      </c>
      <c r="G40" s="42"/>
    </row>
    <row r="41" customFormat="false" ht="22" hidden="false" customHeight="true" outlineLevel="0" collapsed="false">
      <c r="A41" s="42"/>
      <c r="B41" s="42"/>
      <c r="C41" s="42"/>
      <c r="D41" s="42"/>
      <c r="E41" s="42"/>
      <c r="F41" s="42"/>
      <c r="G41" s="42"/>
    </row>
    <row r="42" customFormat="false" ht="30" hidden="false" customHeight="true" outlineLevel="0" collapsed="false">
      <c r="A42" s="44" t="s">
        <v>20</v>
      </c>
      <c r="B42" s="45" t="s">
        <v>46</v>
      </c>
      <c r="C42" s="45" t="s">
        <v>27</v>
      </c>
      <c r="D42" s="45" t="s">
        <v>28</v>
      </c>
      <c r="E42" s="45" t="s">
        <v>47</v>
      </c>
      <c r="F42" s="42"/>
      <c r="G42" s="42"/>
    </row>
    <row r="43" customFormat="false" ht="22" hidden="false" customHeight="true" outlineLevel="0" collapsed="false">
      <c r="A43" s="14" t="str">
        <f aca="false">IF(ROWS(A$11:A11)&gt;COUNTA(Table1[Condition name]),"",INDEX(Table1[Condition name],_xlfn.AGGREGATE(15,6,(ROW(Table1[Condition name])-ROW('Service Request Template'!$A$17)+1)/(Table1[Condition name]&lt;&gt;""),ROWS(A$11:A11))))</f>
        <v/>
      </c>
      <c r="B43" s="14" t="str">
        <f aca="false">IF(ROWS(B$11:B11)&gt;COUNTA(Table1[Target cell number 
(max 30,000)]),"",INDEX(Table1[Target cell number 
(max 30,000)],_xlfn.AGGREGATE(15,6,(ROW(Table1[Target cell number 
(max 30,000)])-ROW('Service Request Template'!$A$17)+1)/(Table1[Target cell number 
(max 30,000)]&lt;&gt;""),ROWS(B$11:B11))))</f>
        <v/>
      </c>
      <c r="C43" s="14" t="str">
        <f aca="false">IF(ROWS(C$11:C11)&gt;COUNTA(Table1[Target reads per cell]),"",INDEX(Table1[Target reads per cell],_xlfn.AGGREGATE(15,6,(ROW(Table1[Target reads per cell])-ROW('Service Request Template'!$A$17)+1)/(Table1[Target reads per cell]&lt;&gt;""),ROWS(C$11:C11))))</f>
        <v/>
      </c>
      <c r="D43" s="14" t="str">
        <f aca="false">IF(ROWS(D$11:D11)&gt;COUNTA(Table1[Target reads per sample]),"",INDEX(Table1[Target reads per sample],_xlfn.AGGREGATE(15,6,(ROW(Table1[Target reads per sample])-ROW('Service Request Template'!$A$17)+1)/(Table1[Target reads per sample]&lt;&gt;""),ROWS(D$11:D11))))</f>
        <v/>
      </c>
      <c r="E43" s="14" t="str">
        <f aca="false">IF(ROWS(E$11:E11)&gt;COUNTA(Table1[CMO/HTO used 
(if any)]),"",INDEX(Table1[CMO/HTO used 
(if any)],_xlfn.AGGREGATE(15,6,(ROW(Table1[CMO/HTO used 
(if any)])-ROW('Service Request Template'!$A$17)+1)/(Table1[CMO/HTO used 
(if any)]&lt;&gt;""),ROWS(E$11:E11))))</f>
        <v/>
      </c>
      <c r="F43" s="42"/>
      <c r="G43" s="42"/>
    </row>
    <row r="44" customFormat="false" ht="22" hidden="false" customHeight="true" outlineLevel="0" collapsed="false">
      <c r="A44" s="14" t="str">
        <f aca="false">IF(ROWS(A$11:A12)&gt;COUNTA(Table1[Condition name]),"",INDEX(Table1[Condition name],_xlfn.AGGREGATE(15,6,(ROW(Table1[Condition name])-ROW('Service Request Template'!$A$17)+1)/(Table1[Condition name]&lt;&gt;""),ROWS(A$11:A12))))</f>
        <v/>
      </c>
      <c r="B44" s="14" t="str">
        <f aca="false">IF(ROWS(B$11:B12)&gt;COUNTA(Table1[Target cell number 
(max 30,000)]),"",INDEX(Table1[Target cell number 
(max 30,000)],_xlfn.AGGREGATE(15,6,(ROW(Table1[Target cell number 
(max 30,000)])-ROW('Service Request Template'!$A$17)+1)/(Table1[Target cell number 
(max 30,000)]&lt;&gt;""),ROWS(B$11:B12))))</f>
        <v/>
      </c>
      <c r="C44" s="14" t="str">
        <f aca="false">IF(ROWS(C$11:C12)&gt;COUNTA(Table1[Target reads per cell]),"",INDEX(Table1[Target reads per cell],_xlfn.AGGREGATE(15,6,(ROW(Table1[Target reads per cell])-ROW('Service Request Template'!$A$17)+1)/(Table1[Target reads per cell]&lt;&gt;""),ROWS(C$11:C12))))</f>
        <v/>
      </c>
      <c r="D44" s="14" t="str">
        <f aca="false">IF(ROWS(D$11:D12)&gt;COUNTA(Table1[Target reads per sample]),"",INDEX(Table1[Target reads per sample],_xlfn.AGGREGATE(15,6,(ROW(Table1[Target reads per sample])-ROW('Service Request Template'!$A$17)+1)/(Table1[Target reads per sample]&lt;&gt;""),ROWS(D$11:D12))))</f>
        <v/>
      </c>
      <c r="E44" s="14" t="str">
        <f aca="false">IF(ROWS(E$11:E12)&gt;COUNTA(Table1[CMO/HTO used 
(if any)]),"",INDEX(Table1[CMO/HTO used 
(if any)],_xlfn.AGGREGATE(15,6,(ROW(Table1[CMO/HTO used 
(if any)])-ROW('Service Request Template'!$A$17)+1)/(Table1[CMO/HTO used 
(if any)]&lt;&gt;""),ROWS(E$11:E12))))</f>
        <v/>
      </c>
      <c r="F44" s="42"/>
      <c r="G44" s="42"/>
    </row>
    <row r="45" customFormat="false" ht="22" hidden="false" customHeight="true" outlineLevel="0" collapsed="false">
      <c r="A45" s="14" t="str">
        <f aca="false">IF(ROWS(A$11:A13)&gt;COUNTA(Table1[Condition name]),"",INDEX(Table1[Condition name],_xlfn.AGGREGATE(15,6,(ROW(Table1[Condition name])-ROW('Service Request Template'!$A$17)+1)/(Table1[Condition name]&lt;&gt;""),ROWS(A$11:A13))))</f>
        <v/>
      </c>
      <c r="B45" s="14" t="str">
        <f aca="false">IF(ROWS(B$11:B13)&gt;COUNTA(Table1[Target cell number 
(max 30,000)]),"",INDEX(Table1[Target cell number 
(max 30,000)],_xlfn.AGGREGATE(15,6,(ROW(Table1[Target cell number 
(max 30,000)])-ROW('Service Request Template'!$A$17)+1)/(Table1[Target cell number 
(max 30,000)]&lt;&gt;""),ROWS(B$11:B13))))</f>
        <v/>
      </c>
      <c r="C45" s="14" t="str">
        <f aca="false">IF(ROWS(C$11:C13)&gt;COUNTA(Table1[Target reads per cell]),"",INDEX(Table1[Target reads per cell],_xlfn.AGGREGATE(15,6,(ROW(Table1[Target reads per cell])-ROW('Service Request Template'!$A$17)+1)/(Table1[Target reads per cell]&lt;&gt;""),ROWS(C$11:C13))))</f>
        <v/>
      </c>
      <c r="D45" s="14" t="str">
        <f aca="false">IF(ROWS(D$11:D13)&gt;COUNTA(Table1[Target reads per sample]),"",INDEX(Table1[Target reads per sample],_xlfn.AGGREGATE(15,6,(ROW(Table1[Target reads per sample])-ROW('Service Request Template'!$A$17)+1)/(Table1[Target reads per sample]&lt;&gt;""),ROWS(D$11:D13))))</f>
        <v/>
      </c>
      <c r="E45" s="14" t="str">
        <f aca="false">IF(ROWS(E$11:E13)&gt;COUNTA(Table1[CMO/HTO used 
(if any)]),"",INDEX(Table1[CMO/HTO used 
(if any)],_xlfn.AGGREGATE(15,6,(ROW(Table1[CMO/HTO used 
(if any)])-ROW('Service Request Template'!$A$17)+1)/(Table1[CMO/HTO used 
(if any)]&lt;&gt;""),ROWS(E$11:E13))))</f>
        <v/>
      </c>
      <c r="F45" s="42"/>
      <c r="G45" s="42"/>
    </row>
    <row r="46" customFormat="false" ht="22" hidden="false" customHeight="true" outlineLevel="0" collapsed="false">
      <c r="A46" s="14" t="str">
        <f aca="false">IF(ROWS(A$11:A14)&gt;COUNTA(Table1[Condition name]),"",INDEX(Table1[Condition name],_xlfn.AGGREGATE(15,6,(ROW(Table1[Condition name])-ROW('Service Request Template'!$A$17)+1)/(Table1[Condition name]&lt;&gt;""),ROWS(A$11:A14))))</f>
        <v/>
      </c>
      <c r="B46" s="14" t="str">
        <f aca="false">IF(ROWS(B$11:B14)&gt;COUNTA(Table1[Target cell number 
(max 30,000)]),"",INDEX(Table1[Target cell number 
(max 30,000)],_xlfn.AGGREGATE(15,6,(ROW(Table1[Target cell number 
(max 30,000)])-ROW('Service Request Template'!$A$17)+1)/(Table1[Target cell number 
(max 30,000)]&lt;&gt;""),ROWS(B$11:B14))))</f>
        <v/>
      </c>
      <c r="C46" s="14" t="str">
        <f aca="false">IF(ROWS(C$11:C14)&gt;COUNTA(Table1[Target reads per cell]),"",INDEX(Table1[Target reads per cell],_xlfn.AGGREGATE(15,6,(ROW(Table1[Target reads per cell])-ROW('Service Request Template'!$A$17)+1)/(Table1[Target reads per cell]&lt;&gt;""),ROWS(C$11:C14))))</f>
        <v/>
      </c>
      <c r="D46" s="14" t="str">
        <f aca="false">IF(ROWS(D$11:D14)&gt;COUNTA(Table1[Target reads per sample]),"",INDEX(Table1[Target reads per sample],_xlfn.AGGREGATE(15,6,(ROW(Table1[Target reads per sample])-ROW('Service Request Template'!$A$17)+1)/(Table1[Target reads per sample]&lt;&gt;""),ROWS(D$11:D14))))</f>
        <v/>
      </c>
      <c r="E46" s="14" t="str">
        <f aca="false">IF(ROWS(E$11:E14)&gt;COUNTA(Table1[CMO/HTO used 
(if any)]),"",INDEX(Table1[CMO/HTO used 
(if any)],_xlfn.AGGREGATE(15,6,(ROW(Table1[CMO/HTO used 
(if any)])-ROW('Service Request Template'!$A$17)+1)/(Table1[CMO/HTO used 
(if any)]&lt;&gt;""),ROWS(E$11:E14))))</f>
        <v/>
      </c>
      <c r="F46" s="42"/>
      <c r="G46" s="42"/>
    </row>
    <row r="47" customFormat="false" ht="22" hidden="false" customHeight="true" outlineLevel="0" collapsed="false">
      <c r="A47" s="14" t="str">
        <f aca="false">IF(ROWS(A$11:A15)&gt;COUNTA(Table1[Condition name]),"",INDEX(Table1[Condition name],_xlfn.AGGREGATE(15,6,(ROW(Table1[Condition name])-ROW('Service Request Template'!$A$17)+1)/(Table1[Condition name]&lt;&gt;""),ROWS(A$11:A15))))</f>
        <v/>
      </c>
      <c r="B47" s="14" t="str">
        <f aca="false">IF(ROWS(B$11:B15)&gt;COUNTA(Table1[Target cell number 
(max 30,000)]),"",INDEX(Table1[Target cell number 
(max 30,000)],_xlfn.AGGREGATE(15,6,(ROW(Table1[Target cell number 
(max 30,000)])-ROW('Service Request Template'!$A$17)+1)/(Table1[Target cell number 
(max 30,000)]&lt;&gt;""),ROWS(B$11:B15))))</f>
        <v/>
      </c>
      <c r="C47" s="14" t="str">
        <f aca="false">IF(ROWS(C$11:C15)&gt;COUNTA(Table1[Target reads per cell]),"",INDEX(Table1[Target reads per cell],_xlfn.AGGREGATE(15,6,(ROW(Table1[Target reads per cell])-ROW('Service Request Template'!$A$17)+1)/(Table1[Target reads per cell]&lt;&gt;""),ROWS(C$11:C15))))</f>
        <v/>
      </c>
      <c r="D47" s="14" t="str">
        <f aca="false">IF(ROWS(D$11:D15)&gt;COUNTA(Table1[Target reads per sample]),"",INDEX(Table1[Target reads per sample],_xlfn.AGGREGATE(15,6,(ROW(Table1[Target reads per sample])-ROW('Service Request Template'!$A$17)+1)/(Table1[Target reads per sample]&lt;&gt;""),ROWS(D$11:D15))))</f>
        <v/>
      </c>
      <c r="E47" s="14" t="str">
        <f aca="false">IF(ROWS(E$11:E15)&gt;COUNTA(Table1[CMO/HTO used 
(if any)]),"",INDEX(Table1[CMO/HTO used 
(if any)],_xlfn.AGGREGATE(15,6,(ROW(Table1[CMO/HTO used 
(if any)])-ROW('Service Request Template'!$A$17)+1)/(Table1[CMO/HTO used 
(if any)]&lt;&gt;""),ROWS(E$11:E15))))</f>
        <v/>
      </c>
      <c r="F47" s="42"/>
      <c r="G47" s="42"/>
    </row>
    <row r="48" customFormat="false" ht="22" hidden="false" customHeight="true" outlineLevel="0" collapsed="false">
      <c r="A48" s="14" t="str">
        <f aca="false">IF(ROWS(A$11:A16)&gt;COUNTA(Table1[Condition name]),"",INDEX(Table1[Condition name],_xlfn.AGGREGATE(15,6,(ROW(Table1[Condition name])-ROW('Service Request Template'!$A$17)+1)/(Table1[Condition name]&lt;&gt;""),ROWS(A$11:A16))))</f>
        <v/>
      </c>
      <c r="B48" s="14" t="str">
        <f aca="false">IF(ROWS(B$11:B16)&gt;COUNTA(Table1[Target cell number 
(max 30,000)]),"",INDEX(Table1[Target cell number 
(max 30,000)],_xlfn.AGGREGATE(15,6,(ROW(Table1[Target cell number 
(max 30,000)])-ROW('Service Request Template'!$A$17)+1)/(Table1[Target cell number 
(max 30,000)]&lt;&gt;""),ROWS(B$11:B16))))</f>
        <v/>
      </c>
      <c r="C48" s="14" t="str">
        <f aca="false">IF(ROWS(C$11:C16)&gt;COUNTA(Table1[Target reads per cell]),"",INDEX(Table1[Target reads per cell],_xlfn.AGGREGATE(15,6,(ROW(Table1[Target reads per cell])-ROW('Service Request Template'!$A$17)+1)/(Table1[Target reads per cell]&lt;&gt;""),ROWS(C$11:C16))))</f>
        <v/>
      </c>
      <c r="D48" s="14" t="str">
        <f aca="false">IF(ROWS(D$11:D16)&gt;COUNTA(Table1[Target reads per sample]),"",INDEX(Table1[Target reads per sample],_xlfn.AGGREGATE(15,6,(ROW(Table1[Target reads per sample])-ROW('Service Request Template'!$A$17)+1)/(Table1[Target reads per sample]&lt;&gt;""),ROWS(D$11:D16))))</f>
        <v/>
      </c>
      <c r="E48" s="14" t="str">
        <f aca="false">IF(ROWS(E$11:E16)&gt;COUNTA(Table1[CMO/HTO used 
(if any)]),"",INDEX(Table1[CMO/HTO used 
(if any)],_xlfn.AGGREGATE(15,6,(ROW(Table1[CMO/HTO used 
(if any)])-ROW('Service Request Template'!$A$17)+1)/(Table1[CMO/HTO used 
(if any)]&lt;&gt;""),ROWS(E$11:E16))))</f>
        <v/>
      </c>
      <c r="F48" s="42"/>
      <c r="G48" s="42"/>
    </row>
    <row r="49" customFormat="false" ht="22" hidden="false" customHeight="true" outlineLevel="0" collapsed="false">
      <c r="A49" s="14" t="str">
        <f aca="false">IF(ROWS(A$11:A17)&gt;COUNTA(Table1[Condition name]),"",INDEX(Table1[Condition name],_xlfn.AGGREGATE(15,6,(ROW(Table1[Condition name])-ROW('Service Request Template'!$A$17)+1)/(Table1[Condition name]&lt;&gt;""),ROWS(A$11:A17))))</f>
        <v/>
      </c>
      <c r="B49" s="14" t="str">
        <f aca="false">IF(ROWS(B$11:B17)&gt;COUNTA(Table1[Target cell number 
(max 30,000)]),"",INDEX(Table1[Target cell number 
(max 30,000)],_xlfn.AGGREGATE(15,6,(ROW(Table1[Target cell number 
(max 30,000)])-ROW('Service Request Template'!$A$17)+1)/(Table1[Target cell number 
(max 30,000)]&lt;&gt;""),ROWS(B$11:B17))))</f>
        <v/>
      </c>
      <c r="C49" s="14" t="str">
        <f aca="false">IF(ROWS(C$11:C17)&gt;COUNTA(Table1[Target reads per cell]),"",INDEX(Table1[Target reads per cell],_xlfn.AGGREGATE(15,6,(ROW(Table1[Target reads per cell])-ROW('Service Request Template'!$A$17)+1)/(Table1[Target reads per cell]&lt;&gt;""),ROWS(C$11:C17))))</f>
        <v/>
      </c>
      <c r="D49" s="14" t="str">
        <f aca="false">IF(ROWS(D$11:D17)&gt;COUNTA(Table1[Target reads per sample]),"",INDEX(Table1[Target reads per sample],_xlfn.AGGREGATE(15,6,(ROW(Table1[Target reads per sample])-ROW('Service Request Template'!$A$17)+1)/(Table1[Target reads per sample]&lt;&gt;""),ROWS(D$11:D17))))</f>
        <v/>
      </c>
      <c r="E49" s="14" t="str">
        <f aca="false">IF(ROWS(E$11:E17)&gt;COUNTA(Table1[CMO/HTO used 
(if any)]),"",INDEX(Table1[CMO/HTO used 
(if any)],_xlfn.AGGREGATE(15,6,(ROW(Table1[CMO/HTO used 
(if any)])-ROW('Service Request Template'!$A$17)+1)/(Table1[CMO/HTO used 
(if any)]&lt;&gt;""),ROWS(E$11:E17))))</f>
        <v/>
      </c>
      <c r="F49" s="42"/>
      <c r="G49" s="42"/>
    </row>
    <row r="50" customFormat="false" ht="22" hidden="false" customHeight="true" outlineLevel="0" collapsed="false">
      <c r="A50" s="14" t="str">
        <f aca="false">IF(ROWS(A$11:A18)&gt;COUNTA(Table1[Condition name]),"",INDEX(Table1[Condition name],_xlfn.AGGREGATE(15,6,(ROW(Table1[Condition name])-ROW('Service Request Template'!$A$17)+1)/(Table1[Condition name]&lt;&gt;""),ROWS(A$11:A18))))</f>
        <v/>
      </c>
      <c r="B50" s="14" t="str">
        <f aca="false">IF(ROWS(B$11:B18)&gt;COUNTA(Table1[Target cell number 
(max 30,000)]),"",INDEX(Table1[Target cell number 
(max 30,000)],_xlfn.AGGREGATE(15,6,(ROW(Table1[Target cell number 
(max 30,000)])-ROW('Service Request Template'!$A$17)+1)/(Table1[Target cell number 
(max 30,000)]&lt;&gt;""),ROWS(B$11:B18))))</f>
        <v/>
      </c>
      <c r="C50" s="14" t="str">
        <f aca="false">IF(ROWS(C$11:C18)&gt;COUNTA(Table1[Target reads per cell]),"",INDEX(Table1[Target reads per cell],_xlfn.AGGREGATE(15,6,(ROW(Table1[Target reads per cell])-ROW('Service Request Template'!$A$17)+1)/(Table1[Target reads per cell]&lt;&gt;""),ROWS(C$11:C18))))</f>
        <v/>
      </c>
      <c r="D50" s="14" t="str">
        <f aca="false">IF(ROWS(D$11:D18)&gt;COUNTA(Table1[Target reads per sample]),"",INDEX(Table1[Target reads per sample],_xlfn.AGGREGATE(15,6,(ROW(Table1[Target reads per sample])-ROW('Service Request Template'!$A$17)+1)/(Table1[Target reads per sample]&lt;&gt;""),ROWS(D$11:D18))))</f>
        <v/>
      </c>
      <c r="E50" s="14" t="str">
        <f aca="false">IF(ROWS(E$11:E18)&gt;COUNTA(Table1[CMO/HTO used 
(if any)]),"",INDEX(Table1[CMO/HTO used 
(if any)],_xlfn.AGGREGATE(15,6,(ROW(Table1[CMO/HTO used 
(if any)])-ROW('Service Request Template'!$A$17)+1)/(Table1[CMO/HTO used 
(if any)]&lt;&gt;""),ROWS(E$11:E18))))</f>
        <v/>
      </c>
      <c r="F50" s="42"/>
      <c r="G50" s="42"/>
    </row>
    <row r="51" customFormat="false" ht="22" hidden="false" customHeight="true" outlineLevel="0" collapsed="false">
      <c r="A51" s="14" t="str">
        <f aca="false">IF(ROWS(A$11:A19)&gt;COUNTA(Table1[Condition name]),"",INDEX(Table1[Condition name],_xlfn.AGGREGATE(15,6,(ROW(Table1[Condition name])-ROW('Service Request Template'!$A$17)+1)/(Table1[Condition name]&lt;&gt;""),ROWS(A$11:A19))))</f>
        <v/>
      </c>
      <c r="B51" s="14" t="str">
        <f aca="false">IF(ROWS(B$11:B19)&gt;COUNTA(Table1[Target cell number 
(max 30,000)]),"",INDEX(Table1[Target cell number 
(max 30,000)],_xlfn.AGGREGATE(15,6,(ROW(Table1[Target cell number 
(max 30,000)])-ROW('Service Request Template'!$A$17)+1)/(Table1[Target cell number 
(max 30,000)]&lt;&gt;""),ROWS(B$11:B19))))</f>
        <v/>
      </c>
      <c r="C51" s="14" t="str">
        <f aca="false">IF(ROWS(C$11:C19)&gt;COUNTA(Table1[Target reads per cell]),"",INDEX(Table1[Target reads per cell],_xlfn.AGGREGATE(15,6,(ROW(Table1[Target reads per cell])-ROW('Service Request Template'!$A$17)+1)/(Table1[Target reads per cell]&lt;&gt;""),ROWS(C$11:C19))))</f>
        <v/>
      </c>
      <c r="D51" s="14" t="str">
        <f aca="false">IF(ROWS(D$11:D19)&gt;COUNTA(Table1[Target reads per sample]),"",INDEX(Table1[Target reads per sample],_xlfn.AGGREGATE(15,6,(ROW(Table1[Target reads per sample])-ROW('Service Request Template'!$A$17)+1)/(Table1[Target reads per sample]&lt;&gt;""),ROWS(D$11:D19))))</f>
        <v/>
      </c>
      <c r="E51" s="14" t="str">
        <f aca="false">IF(ROWS(E$11:E19)&gt;COUNTA(Table1[CMO/HTO used 
(if any)]),"",INDEX(Table1[CMO/HTO used 
(if any)],_xlfn.AGGREGATE(15,6,(ROW(Table1[CMO/HTO used 
(if any)])-ROW('Service Request Template'!$A$17)+1)/(Table1[CMO/HTO used 
(if any)]&lt;&gt;""),ROWS(E$11:E19))))</f>
        <v/>
      </c>
      <c r="F51" s="42"/>
      <c r="G51" s="42"/>
    </row>
    <row r="52" customFormat="false" ht="22" hidden="false" customHeight="true" outlineLevel="0" collapsed="false">
      <c r="A52" s="14" t="str">
        <f aca="false">IF(ROWS(A$11:A20)&gt;COUNTA(Table1[Condition name]),"",INDEX(Table1[Condition name],_xlfn.AGGREGATE(15,6,(ROW(Table1[Condition name])-ROW('Service Request Template'!$A$17)+1)/(Table1[Condition name]&lt;&gt;""),ROWS(A$11:A20))))</f>
        <v/>
      </c>
      <c r="B52" s="14" t="str">
        <f aca="false">IF(ROWS(B$11:B20)&gt;COUNTA(Table1[Target cell number 
(max 30,000)]),"",INDEX(Table1[Target cell number 
(max 30,000)],_xlfn.AGGREGATE(15,6,(ROW(Table1[Target cell number 
(max 30,000)])-ROW('Service Request Template'!$A$17)+1)/(Table1[Target cell number 
(max 30,000)]&lt;&gt;""),ROWS(B$11:B20))))</f>
        <v/>
      </c>
      <c r="C52" s="14" t="str">
        <f aca="false">IF(ROWS(C$11:C20)&gt;COUNTA(Table1[Target reads per cell]),"",INDEX(Table1[Target reads per cell],_xlfn.AGGREGATE(15,6,(ROW(Table1[Target reads per cell])-ROW('Service Request Template'!$A$17)+1)/(Table1[Target reads per cell]&lt;&gt;""),ROWS(C$11:C20))))</f>
        <v/>
      </c>
      <c r="D52" s="14" t="str">
        <f aca="false">IF(ROWS(D$11:D20)&gt;COUNTA(Table1[Target reads per sample]),"",INDEX(Table1[Target reads per sample],_xlfn.AGGREGATE(15,6,(ROW(Table1[Target reads per sample])-ROW('Service Request Template'!$A$17)+1)/(Table1[Target reads per sample]&lt;&gt;""),ROWS(D$11:D20))))</f>
        <v/>
      </c>
      <c r="E52" s="14" t="str">
        <f aca="false">IF(ROWS(E$11:E20)&gt;COUNTA(Table1[CMO/HTO used 
(if any)]),"",INDEX(Table1[CMO/HTO used 
(if any)],_xlfn.AGGREGATE(15,6,(ROW(Table1[CMO/HTO used 
(if any)])-ROW('Service Request Template'!$A$17)+1)/(Table1[CMO/HTO used 
(if any)]&lt;&gt;""),ROWS(E$11:E20))))</f>
        <v/>
      </c>
      <c r="F52" s="42"/>
      <c r="G52" s="42"/>
    </row>
    <row r="53" customFormat="false" ht="22" hidden="false" customHeight="true" outlineLevel="0" collapsed="false">
      <c r="A53" s="14" t="str">
        <f aca="false">IF(ROWS(A$11:A21)&gt;COUNTA(Table1[Condition name]),"",INDEX(Table1[Condition name],_xlfn.AGGREGATE(15,6,(ROW(Table1[Condition name])-ROW('Service Request Template'!$A$17)+1)/(Table1[Condition name]&lt;&gt;""),ROWS(A$11:A21))))</f>
        <v/>
      </c>
      <c r="B53" s="14" t="str">
        <f aca="false">IF(ROWS(B$11:B21)&gt;COUNTA(Table1[Target cell number 
(max 30,000)]),"",INDEX(Table1[Target cell number 
(max 30,000)],_xlfn.AGGREGATE(15,6,(ROW(Table1[Target cell number 
(max 30,000)])-ROW('Service Request Template'!$A$17)+1)/(Table1[Target cell number 
(max 30,000)]&lt;&gt;""),ROWS(B$11:B21))))</f>
        <v/>
      </c>
      <c r="C53" s="14" t="str">
        <f aca="false">IF(ROWS(C$11:C21)&gt;COUNTA(Table1[Target reads per cell]),"",INDEX(Table1[Target reads per cell],_xlfn.AGGREGATE(15,6,(ROW(Table1[Target reads per cell])-ROW('Service Request Template'!$A$17)+1)/(Table1[Target reads per cell]&lt;&gt;""),ROWS(C$11:C21))))</f>
        <v/>
      </c>
      <c r="D53" s="14" t="str">
        <f aca="false">IF(ROWS(D$11:D21)&gt;COUNTA(Table1[Target reads per sample]),"",INDEX(Table1[Target reads per sample],_xlfn.AGGREGATE(15,6,(ROW(Table1[Target reads per sample])-ROW('Service Request Template'!$A$17)+1)/(Table1[Target reads per sample]&lt;&gt;""),ROWS(D$11:D21))))</f>
        <v/>
      </c>
      <c r="E53" s="14" t="str">
        <f aca="false">IF(ROWS(E$11:E21)&gt;COUNTA(Table1[CMO/HTO used 
(if any)]),"",INDEX(Table1[CMO/HTO used 
(if any)],_xlfn.AGGREGATE(15,6,(ROW(Table1[CMO/HTO used 
(if any)])-ROW('Service Request Template'!$A$17)+1)/(Table1[CMO/HTO used 
(if any)]&lt;&gt;""),ROWS(E$11:E21))))</f>
        <v/>
      </c>
      <c r="F53" s="42"/>
      <c r="G53" s="42"/>
    </row>
    <row r="54" customFormat="false" ht="22" hidden="false" customHeight="true" outlineLevel="0" collapsed="false">
      <c r="A54" s="14" t="str">
        <f aca="false">IF(ROWS(A$11:A22)&gt;COUNTA(Table1[Condition name]),"",INDEX(Table1[Condition name],_xlfn.AGGREGATE(15,6,(ROW(Table1[Condition name])-ROW('Service Request Template'!$A$17)+1)/(Table1[Condition name]&lt;&gt;""),ROWS(A$11:A22))))</f>
        <v/>
      </c>
      <c r="B54" s="14" t="str">
        <f aca="false">IF(ROWS(B$11:B22)&gt;COUNTA(Table1[Target cell number 
(max 30,000)]),"",INDEX(Table1[Target cell number 
(max 30,000)],_xlfn.AGGREGATE(15,6,(ROW(Table1[Target cell number 
(max 30,000)])-ROW('Service Request Template'!$A$17)+1)/(Table1[Target cell number 
(max 30,000)]&lt;&gt;""),ROWS(B$11:B22))))</f>
        <v/>
      </c>
      <c r="C54" s="14" t="str">
        <f aca="false">IF(ROWS(C$11:C22)&gt;COUNTA(Table1[Target reads per cell]),"",INDEX(Table1[Target reads per cell],_xlfn.AGGREGATE(15,6,(ROW(Table1[Target reads per cell])-ROW('Service Request Template'!$A$17)+1)/(Table1[Target reads per cell]&lt;&gt;""),ROWS(C$11:C22))))</f>
        <v/>
      </c>
      <c r="D54" s="14" t="str">
        <f aca="false">IF(ROWS(D$11:D22)&gt;COUNTA(Table1[Target reads per sample]),"",INDEX(Table1[Target reads per sample],_xlfn.AGGREGATE(15,6,(ROW(Table1[Target reads per sample])-ROW('Service Request Template'!$A$17)+1)/(Table1[Target reads per sample]&lt;&gt;""),ROWS(D$11:D22))))</f>
        <v/>
      </c>
      <c r="E54" s="14" t="str">
        <f aca="false">IF(ROWS(E$11:E22)&gt;COUNTA(Table1[CMO/HTO used 
(if any)]),"",INDEX(Table1[CMO/HTO used 
(if any)],_xlfn.AGGREGATE(15,6,(ROW(Table1[CMO/HTO used 
(if any)])-ROW('Service Request Template'!$A$17)+1)/(Table1[CMO/HTO used 
(if any)]&lt;&gt;""),ROWS(E$11:E22))))</f>
        <v/>
      </c>
      <c r="F54" s="42"/>
      <c r="G54" s="42"/>
    </row>
    <row r="55" customFormat="false" ht="22" hidden="false" customHeight="true" outlineLevel="0" collapsed="false">
      <c r="A55" s="14" t="str">
        <f aca="false">IF(ROWS(A$11:A23)&gt;COUNTA(Table1[Condition name]),"",INDEX(Table1[Condition name],_xlfn.AGGREGATE(15,6,(ROW(Table1[Condition name])-ROW('Service Request Template'!$A$17)+1)/(Table1[Condition name]&lt;&gt;""),ROWS(A$11:A23))))</f>
        <v/>
      </c>
      <c r="B55" s="14" t="str">
        <f aca="false">IF(ROWS(B$11:B23)&gt;COUNTA(Table1[Target cell number 
(max 30,000)]),"",INDEX(Table1[Target cell number 
(max 30,000)],_xlfn.AGGREGATE(15,6,(ROW(Table1[Target cell number 
(max 30,000)])-ROW('Service Request Template'!$A$17)+1)/(Table1[Target cell number 
(max 30,000)]&lt;&gt;""),ROWS(B$11:B23))))</f>
        <v/>
      </c>
      <c r="C55" s="14" t="str">
        <f aca="false">IF(ROWS(C$11:C23)&gt;COUNTA(Table1[Target reads per cell]),"",INDEX(Table1[Target reads per cell],_xlfn.AGGREGATE(15,6,(ROW(Table1[Target reads per cell])-ROW('Service Request Template'!$A$17)+1)/(Table1[Target reads per cell]&lt;&gt;""),ROWS(C$11:C23))))</f>
        <v/>
      </c>
      <c r="D55" s="14" t="str">
        <f aca="false">IF(ROWS(D$11:D23)&gt;COUNTA(Table1[Target reads per sample]),"",INDEX(Table1[Target reads per sample],_xlfn.AGGREGATE(15,6,(ROW(Table1[Target reads per sample])-ROW('Service Request Template'!$A$17)+1)/(Table1[Target reads per sample]&lt;&gt;""),ROWS(D$11:D23))))</f>
        <v/>
      </c>
      <c r="E55" s="14" t="str">
        <f aca="false">IF(ROWS(E$11:E23)&gt;COUNTA(Table1[CMO/HTO used 
(if any)]),"",INDEX(Table1[CMO/HTO used 
(if any)],_xlfn.AGGREGATE(15,6,(ROW(Table1[CMO/HTO used 
(if any)])-ROW('Service Request Template'!$A$17)+1)/(Table1[CMO/HTO used 
(if any)]&lt;&gt;""),ROWS(E$11:E23))))</f>
        <v/>
      </c>
      <c r="F55" s="42"/>
      <c r="G55" s="42"/>
    </row>
    <row r="56" customFormat="false" ht="22" hidden="false" customHeight="true" outlineLevel="0" collapsed="false">
      <c r="A56" s="14" t="str">
        <f aca="false">IF(ROWS(A$11:A24)&gt;COUNTA(Table1[Condition name]),"",INDEX(Table1[Condition name],_xlfn.AGGREGATE(15,6,(ROW(Table1[Condition name])-ROW('Service Request Template'!$A$17)+1)/(Table1[Condition name]&lt;&gt;""),ROWS(A$11:A24))))</f>
        <v/>
      </c>
      <c r="B56" s="14" t="str">
        <f aca="false">IF(ROWS(B$11:B24)&gt;COUNTA(Table1[Target cell number 
(max 30,000)]),"",INDEX(Table1[Target cell number 
(max 30,000)],_xlfn.AGGREGATE(15,6,(ROW(Table1[Target cell number 
(max 30,000)])-ROW('Service Request Template'!$A$17)+1)/(Table1[Target cell number 
(max 30,000)]&lt;&gt;""),ROWS(B$11:B24))))</f>
        <v/>
      </c>
      <c r="C56" s="14" t="str">
        <f aca="false">IF(ROWS(C$11:C24)&gt;COUNTA(Table1[Target reads per cell]),"",INDEX(Table1[Target reads per cell],_xlfn.AGGREGATE(15,6,(ROW(Table1[Target reads per cell])-ROW('Service Request Template'!$A$17)+1)/(Table1[Target reads per cell]&lt;&gt;""),ROWS(C$11:C24))))</f>
        <v/>
      </c>
      <c r="D56" s="14" t="str">
        <f aca="false">IF(ROWS(D$11:D24)&gt;COUNTA(Table1[Target reads per sample]),"",INDEX(Table1[Target reads per sample],_xlfn.AGGREGATE(15,6,(ROW(Table1[Target reads per sample])-ROW('Service Request Template'!$A$17)+1)/(Table1[Target reads per sample]&lt;&gt;""),ROWS(D$11:D24))))</f>
        <v/>
      </c>
      <c r="E56" s="14" t="str">
        <f aca="false">IF(ROWS(E$11:E24)&gt;COUNTA(Table1[CMO/HTO used 
(if any)]),"",INDEX(Table1[CMO/HTO used 
(if any)],_xlfn.AGGREGATE(15,6,(ROW(Table1[CMO/HTO used 
(if any)])-ROW('Service Request Template'!$A$17)+1)/(Table1[CMO/HTO used 
(if any)]&lt;&gt;""),ROWS(E$11:E24))))</f>
        <v/>
      </c>
      <c r="F56" s="42"/>
      <c r="G56" s="42"/>
    </row>
    <row r="57" customFormat="false" ht="22" hidden="false" customHeight="true" outlineLevel="0" collapsed="false">
      <c r="A57" s="14" t="str">
        <f aca="false">IF(ROWS(A$11:A25)&gt;COUNTA(Table1[Condition name]),"",INDEX(Table1[Condition name],_xlfn.AGGREGATE(15,6,(ROW(Table1[Condition name])-ROW('Service Request Template'!$A$17)+1)/(Table1[Condition name]&lt;&gt;""),ROWS(A$11:A25))))</f>
        <v/>
      </c>
      <c r="B57" s="14" t="str">
        <f aca="false">IF(ROWS(B$11:B25)&gt;COUNTA(Table1[Target cell number 
(max 30,000)]),"",INDEX(Table1[Target cell number 
(max 30,000)],_xlfn.AGGREGATE(15,6,(ROW(Table1[Target cell number 
(max 30,000)])-ROW('Service Request Template'!$A$17)+1)/(Table1[Target cell number 
(max 30,000)]&lt;&gt;""),ROWS(B$11:B25))))</f>
        <v/>
      </c>
      <c r="C57" s="14" t="str">
        <f aca="false">IF(ROWS(C$11:C25)&gt;COUNTA(Table1[Target reads per cell]),"",INDEX(Table1[Target reads per cell],_xlfn.AGGREGATE(15,6,(ROW(Table1[Target reads per cell])-ROW('Service Request Template'!$A$17)+1)/(Table1[Target reads per cell]&lt;&gt;""),ROWS(C$11:C25))))</f>
        <v/>
      </c>
      <c r="D57" s="14" t="str">
        <f aca="false">IF(ROWS(D$11:D25)&gt;COUNTA(Table1[Target reads per sample]),"",INDEX(Table1[Target reads per sample],_xlfn.AGGREGATE(15,6,(ROW(Table1[Target reads per sample])-ROW('Service Request Template'!$A$17)+1)/(Table1[Target reads per sample]&lt;&gt;""),ROWS(D$11:D25))))</f>
        <v/>
      </c>
      <c r="E57" s="14" t="str">
        <f aca="false">IF(ROWS(E$11:E25)&gt;COUNTA(Table1[CMO/HTO used 
(if any)]),"",INDEX(Table1[CMO/HTO used 
(if any)],_xlfn.AGGREGATE(15,6,(ROW(Table1[CMO/HTO used 
(if any)])-ROW('Service Request Template'!$A$17)+1)/(Table1[CMO/HTO used 
(if any)]&lt;&gt;""),ROWS(E$11:E25))))</f>
        <v/>
      </c>
      <c r="F57" s="42"/>
      <c r="G57" s="42"/>
    </row>
    <row r="58" customFormat="false" ht="22" hidden="false" customHeight="true" outlineLevel="0" collapsed="false">
      <c r="A58" s="14" t="str">
        <f aca="false">IF(ROWS(A$11:A26)&gt;COUNTA(Table1[Condition name]),"",INDEX(Table1[Condition name],_xlfn.AGGREGATE(15,6,(ROW(Table1[Condition name])-ROW('Service Request Template'!$A$17)+1)/(Table1[Condition name]&lt;&gt;""),ROWS(A$11:A26))))</f>
        <v/>
      </c>
      <c r="B58" s="14" t="str">
        <f aca="false">IF(ROWS(B$11:B26)&gt;COUNTA(Table1[Target cell number 
(max 30,000)]),"",INDEX(Table1[Target cell number 
(max 30,000)],_xlfn.AGGREGATE(15,6,(ROW(Table1[Target cell number 
(max 30,000)])-ROW('Service Request Template'!$A$17)+1)/(Table1[Target cell number 
(max 30,000)]&lt;&gt;""),ROWS(B$11:B26))))</f>
        <v/>
      </c>
      <c r="C58" s="14" t="str">
        <f aca="false">IF(ROWS(C$11:C26)&gt;COUNTA(Table1[Target reads per cell]),"",INDEX(Table1[Target reads per cell],_xlfn.AGGREGATE(15,6,(ROW(Table1[Target reads per cell])-ROW('Service Request Template'!$A$17)+1)/(Table1[Target reads per cell]&lt;&gt;""),ROWS(C$11:C26))))</f>
        <v/>
      </c>
      <c r="D58" s="14" t="str">
        <f aca="false">IF(ROWS(D$11:D26)&gt;COUNTA(Table1[Target reads per sample]),"",INDEX(Table1[Target reads per sample],_xlfn.AGGREGATE(15,6,(ROW(Table1[Target reads per sample])-ROW('Service Request Template'!$A$17)+1)/(Table1[Target reads per sample]&lt;&gt;""),ROWS(D$11:D26))))</f>
        <v/>
      </c>
      <c r="E58" s="14" t="str">
        <f aca="false">IF(ROWS(E$11:E26)&gt;COUNTA(Table1[CMO/HTO used 
(if any)]),"",INDEX(Table1[CMO/HTO used 
(if any)],_xlfn.AGGREGATE(15,6,(ROW(Table1[CMO/HTO used 
(if any)])-ROW('Service Request Template'!$A$17)+1)/(Table1[CMO/HTO used 
(if any)]&lt;&gt;""),ROWS(E$11:E26))))</f>
        <v/>
      </c>
      <c r="F58" s="42"/>
      <c r="G58" s="42"/>
    </row>
    <row r="59" customFormat="false" ht="22" hidden="false" customHeight="true" outlineLevel="0" collapsed="false">
      <c r="A59" s="14" t="str">
        <f aca="false">IF(ROWS(A$11:A27)&gt;COUNTA(Table1[Condition name]),"",INDEX(Table1[Condition name],_xlfn.AGGREGATE(15,6,(ROW(Table1[Condition name])-ROW('Service Request Template'!$A$17)+1)/(Table1[Condition name]&lt;&gt;""),ROWS(A$11:A27))))</f>
        <v/>
      </c>
      <c r="B59" s="14" t="str">
        <f aca="false">IF(ROWS(B$11:B27)&gt;COUNTA(Table1[Target cell number 
(max 30,000)]),"",INDEX(Table1[Target cell number 
(max 30,000)],_xlfn.AGGREGATE(15,6,(ROW(Table1[Target cell number 
(max 30,000)])-ROW('Service Request Template'!$A$17)+1)/(Table1[Target cell number 
(max 30,000)]&lt;&gt;""),ROWS(B$11:B27))))</f>
        <v/>
      </c>
      <c r="C59" s="14" t="str">
        <f aca="false">IF(ROWS(C$11:C27)&gt;COUNTA(Table1[Target reads per cell]),"",INDEX(Table1[Target reads per cell],_xlfn.AGGREGATE(15,6,(ROW(Table1[Target reads per cell])-ROW('Service Request Template'!$A$17)+1)/(Table1[Target reads per cell]&lt;&gt;""),ROWS(C$11:C27))))</f>
        <v/>
      </c>
      <c r="D59" s="14" t="str">
        <f aca="false">IF(ROWS(D$11:D27)&gt;COUNTA(Table1[Target reads per sample]),"",INDEX(Table1[Target reads per sample],_xlfn.AGGREGATE(15,6,(ROW(Table1[Target reads per sample])-ROW('Service Request Template'!$A$17)+1)/(Table1[Target reads per sample]&lt;&gt;""),ROWS(D$11:D27))))</f>
        <v/>
      </c>
      <c r="E59" s="14" t="str">
        <f aca="false">IF(ROWS(E$11:E27)&gt;COUNTA(Table1[CMO/HTO used 
(if any)]),"",INDEX(Table1[CMO/HTO used 
(if any)],_xlfn.AGGREGATE(15,6,(ROW(Table1[CMO/HTO used 
(if any)])-ROW('Service Request Template'!$A$17)+1)/(Table1[CMO/HTO used 
(if any)]&lt;&gt;""),ROWS(E$11:E27))))</f>
        <v/>
      </c>
      <c r="F59" s="42"/>
      <c r="G59" s="42"/>
    </row>
    <row r="60" customFormat="false" ht="22" hidden="false" customHeight="true" outlineLevel="0" collapsed="false">
      <c r="A60" s="14" t="str">
        <f aca="false">IF(ROWS(A$11:A28)&gt;COUNTA(Table1[Condition name]),"",INDEX(Table1[Condition name],_xlfn.AGGREGATE(15,6,(ROW(Table1[Condition name])-ROW('Service Request Template'!$A$17)+1)/(Table1[Condition name]&lt;&gt;""),ROWS(A$11:A28))))</f>
        <v/>
      </c>
      <c r="B60" s="14" t="str">
        <f aca="false">IF(ROWS(B$11:B28)&gt;COUNTA(Table1[Target cell number 
(max 30,000)]),"",INDEX(Table1[Target cell number 
(max 30,000)],_xlfn.AGGREGATE(15,6,(ROW(Table1[Target cell number 
(max 30,000)])-ROW('Service Request Template'!$A$17)+1)/(Table1[Target cell number 
(max 30,000)]&lt;&gt;""),ROWS(B$11:B28))))</f>
        <v/>
      </c>
      <c r="C60" s="14" t="str">
        <f aca="false">IF(ROWS(C$11:C28)&gt;COUNTA(Table1[Target reads per cell]),"",INDEX(Table1[Target reads per cell],_xlfn.AGGREGATE(15,6,(ROW(Table1[Target reads per cell])-ROW('Service Request Template'!$A$17)+1)/(Table1[Target reads per cell]&lt;&gt;""),ROWS(C$11:C28))))</f>
        <v/>
      </c>
      <c r="D60" s="14" t="str">
        <f aca="false">IF(ROWS(D$11:D28)&gt;COUNTA(Table1[Target reads per sample]),"",INDEX(Table1[Target reads per sample],_xlfn.AGGREGATE(15,6,(ROW(Table1[Target reads per sample])-ROW('Service Request Template'!$A$17)+1)/(Table1[Target reads per sample]&lt;&gt;""),ROWS(D$11:D28))))</f>
        <v/>
      </c>
      <c r="E60" s="14" t="str">
        <f aca="false">IF(ROWS(E$11:E28)&gt;COUNTA(Table1[CMO/HTO used 
(if any)]),"",INDEX(Table1[CMO/HTO used 
(if any)],_xlfn.AGGREGATE(15,6,(ROW(Table1[CMO/HTO used 
(if any)])-ROW('Service Request Template'!$A$17)+1)/(Table1[CMO/HTO used 
(if any)]&lt;&gt;""),ROWS(E$11:E28))))</f>
        <v/>
      </c>
      <c r="F60" s="42"/>
      <c r="G60" s="42"/>
    </row>
    <row r="61" customFormat="false" ht="22" hidden="false" customHeight="true" outlineLevel="0" collapsed="false">
      <c r="A61" s="14" t="str">
        <f aca="false">IF(ROWS(A$11:A29)&gt;COUNTA(Table1[Condition name]),"",INDEX(Table1[Condition name],_xlfn.AGGREGATE(15,6,(ROW(Table1[Condition name])-ROW('Service Request Template'!$A$17)+1)/(Table1[Condition name]&lt;&gt;""),ROWS(A$11:A29))))</f>
        <v/>
      </c>
      <c r="B61" s="14" t="str">
        <f aca="false">IF(ROWS(B$11:B29)&gt;COUNTA(Table1[Target cell number 
(max 30,000)]),"",INDEX(Table1[Target cell number 
(max 30,000)],_xlfn.AGGREGATE(15,6,(ROW(Table1[Target cell number 
(max 30,000)])-ROW('Service Request Template'!$A$17)+1)/(Table1[Target cell number 
(max 30,000)]&lt;&gt;""),ROWS(B$11:B29))))</f>
        <v/>
      </c>
      <c r="C61" s="14" t="str">
        <f aca="false">IF(ROWS(C$11:C29)&gt;COUNTA(Table1[Target reads per cell]),"",INDEX(Table1[Target reads per cell],_xlfn.AGGREGATE(15,6,(ROW(Table1[Target reads per cell])-ROW('Service Request Template'!$A$17)+1)/(Table1[Target reads per cell]&lt;&gt;""),ROWS(C$11:C29))))</f>
        <v/>
      </c>
      <c r="D61" s="14" t="str">
        <f aca="false">IF(ROWS(D$11:D29)&gt;COUNTA(Table1[Target reads per sample]),"",INDEX(Table1[Target reads per sample],_xlfn.AGGREGATE(15,6,(ROW(Table1[Target reads per sample])-ROW('Service Request Template'!$A$17)+1)/(Table1[Target reads per sample]&lt;&gt;""),ROWS(D$11:D29))))</f>
        <v/>
      </c>
      <c r="E61" s="14" t="str">
        <f aca="false">IF(ROWS(E$11:E29)&gt;COUNTA(Table1[CMO/HTO used 
(if any)]),"",INDEX(Table1[CMO/HTO used 
(if any)],_xlfn.AGGREGATE(15,6,(ROW(Table1[CMO/HTO used 
(if any)])-ROW('Service Request Template'!$A$17)+1)/(Table1[CMO/HTO used 
(if any)]&lt;&gt;""),ROWS(E$11:E29))))</f>
        <v/>
      </c>
      <c r="F61" s="42"/>
      <c r="G61" s="42"/>
    </row>
    <row r="62" customFormat="false" ht="22" hidden="false" customHeight="true" outlineLevel="0" collapsed="false">
      <c r="A62" s="14" t="str">
        <f aca="false">IF(ROWS(A$11:A30)&gt;COUNTA(Table1[Condition name]),"",INDEX(Table1[Condition name],_xlfn.AGGREGATE(15,6,(ROW(Table1[Condition name])-ROW('Service Request Template'!$A$17)+1)/(Table1[Condition name]&lt;&gt;""),ROWS(A$11:A30))))</f>
        <v/>
      </c>
      <c r="B62" s="14" t="str">
        <f aca="false">IF(ROWS(B$11:B30)&gt;COUNTA(Table1[Target cell number 
(max 30,000)]),"",INDEX(Table1[Target cell number 
(max 30,000)],_xlfn.AGGREGATE(15,6,(ROW(Table1[Target cell number 
(max 30,000)])-ROW('Service Request Template'!$A$17)+1)/(Table1[Target cell number 
(max 30,000)]&lt;&gt;""),ROWS(B$11:B30))))</f>
        <v/>
      </c>
      <c r="C62" s="14" t="str">
        <f aca="false">IF(ROWS(C$11:C30)&gt;COUNTA(Table1[Target reads per cell]),"",INDEX(Table1[Target reads per cell],_xlfn.AGGREGATE(15,6,(ROW(Table1[Target reads per cell])-ROW('Service Request Template'!$A$17)+1)/(Table1[Target reads per cell]&lt;&gt;""),ROWS(C$11:C30))))</f>
        <v/>
      </c>
      <c r="D62" s="14" t="str">
        <f aca="false">IF(ROWS(D$11:D30)&gt;COUNTA(Table1[Target reads per sample]),"",INDEX(Table1[Target reads per sample],_xlfn.AGGREGATE(15,6,(ROW(Table1[Target reads per sample])-ROW('Service Request Template'!$A$17)+1)/(Table1[Target reads per sample]&lt;&gt;""),ROWS(D$11:D30))))</f>
        <v/>
      </c>
      <c r="E62" s="14" t="str">
        <f aca="false">IF(ROWS(E$11:E30)&gt;COUNTA(Table1[CMO/HTO used 
(if any)]),"",INDEX(Table1[CMO/HTO used 
(if any)],_xlfn.AGGREGATE(15,6,(ROW(Table1[CMO/HTO used 
(if any)])-ROW('Service Request Template'!$A$17)+1)/(Table1[CMO/HTO used 
(if any)]&lt;&gt;""),ROWS(E$11:E30))))</f>
        <v/>
      </c>
      <c r="F62" s="42"/>
      <c r="G62" s="42"/>
    </row>
    <row r="63" customFormat="false" ht="22" hidden="false" customHeight="true" outlineLevel="0" collapsed="false">
      <c r="A63" s="14" t="str">
        <f aca="false">IF(ROWS(A$11:A31)&gt;COUNTA(Table1[Condition name]),"",INDEX(Table1[Condition name],_xlfn.AGGREGATE(15,6,(ROW(Table1[Condition name])-ROW('Service Request Template'!$A$17)+1)/(Table1[Condition name]&lt;&gt;""),ROWS(A$11:A31))))</f>
        <v/>
      </c>
      <c r="B63" s="14" t="str">
        <f aca="false">IF(ROWS(B$11:B31)&gt;COUNTA(Table1[Target cell number 
(max 30,000)]),"",INDEX(Table1[Target cell number 
(max 30,000)],_xlfn.AGGREGATE(15,6,(ROW(Table1[Target cell number 
(max 30,000)])-ROW('Service Request Template'!$A$17)+1)/(Table1[Target cell number 
(max 30,000)]&lt;&gt;""),ROWS(B$11:B31))))</f>
        <v/>
      </c>
      <c r="C63" s="14" t="str">
        <f aca="false">IF(ROWS(C$11:C31)&gt;COUNTA(Table1[Target reads per cell]),"",INDEX(Table1[Target reads per cell],_xlfn.AGGREGATE(15,6,(ROW(Table1[Target reads per cell])-ROW('Service Request Template'!$A$17)+1)/(Table1[Target reads per cell]&lt;&gt;""),ROWS(C$11:C31))))</f>
        <v/>
      </c>
      <c r="D63" s="14" t="str">
        <f aca="false">IF(ROWS(D$11:D31)&gt;COUNTA(Table1[Target reads per sample]),"",INDEX(Table1[Target reads per sample],_xlfn.AGGREGATE(15,6,(ROW(Table1[Target reads per sample])-ROW('Service Request Template'!$A$17)+1)/(Table1[Target reads per sample]&lt;&gt;""),ROWS(D$11:D31))))</f>
        <v/>
      </c>
      <c r="E63" s="14" t="str">
        <f aca="false">IF(ROWS(E$11:E31)&gt;COUNTA(Table1[CMO/HTO used 
(if any)]),"",INDEX(Table1[CMO/HTO used 
(if any)],_xlfn.AGGREGATE(15,6,(ROW(Table1[CMO/HTO used 
(if any)])-ROW('Service Request Template'!$A$17)+1)/(Table1[CMO/HTO used 
(if any)]&lt;&gt;""),ROWS(E$11:E31))))</f>
        <v/>
      </c>
      <c r="F63" s="42"/>
      <c r="G63" s="42"/>
    </row>
    <row r="64" customFormat="false" ht="22" hidden="false" customHeight="true" outlineLevel="0" collapsed="false">
      <c r="A64" s="14" t="str">
        <f aca="false">IF(ROWS(A$11:A32)&gt;COUNTA(Table1[Condition name]),"",INDEX(Table1[Condition name],_xlfn.AGGREGATE(15,6,(ROW(Table1[Condition name])-ROW('Service Request Template'!$A$17)+1)/(Table1[Condition name]&lt;&gt;""),ROWS(A$11:A32))))</f>
        <v/>
      </c>
      <c r="B64" s="14" t="str">
        <f aca="false">IF(ROWS(B$11:B32)&gt;COUNTA(Table1[Target cell number 
(max 30,000)]),"",INDEX(Table1[Target cell number 
(max 30,000)],_xlfn.AGGREGATE(15,6,(ROW(Table1[Target cell number 
(max 30,000)])-ROW('Service Request Template'!$A$17)+1)/(Table1[Target cell number 
(max 30,000)]&lt;&gt;""),ROWS(B$11:B32))))</f>
        <v/>
      </c>
      <c r="C64" s="14" t="str">
        <f aca="false">IF(ROWS(C$11:C32)&gt;COUNTA(Table1[Target reads per cell]),"",INDEX(Table1[Target reads per cell],_xlfn.AGGREGATE(15,6,(ROW(Table1[Target reads per cell])-ROW('Service Request Template'!$A$17)+1)/(Table1[Target reads per cell]&lt;&gt;""),ROWS(C$11:C32))))</f>
        <v/>
      </c>
      <c r="D64" s="14" t="str">
        <f aca="false">IF(ROWS(D$11:D32)&gt;COUNTA(Table1[Target reads per sample]),"",INDEX(Table1[Target reads per sample],_xlfn.AGGREGATE(15,6,(ROW(Table1[Target reads per sample])-ROW('Service Request Template'!$A$17)+1)/(Table1[Target reads per sample]&lt;&gt;""),ROWS(D$11:D32))))</f>
        <v/>
      </c>
      <c r="E64" s="14" t="str">
        <f aca="false">IF(ROWS(E$11:E32)&gt;COUNTA(Table1[CMO/HTO used 
(if any)]),"",INDEX(Table1[CMO/HTO used 
(if any)],_xlfn.AGGREGATE(15,6,(ROW(Table1[CMO/HTO used 
(if any)])-ROW('Service Request Template'!$A$17)+1)/(Table1[CMO/HTO used 
(if any)]&lt;&gt;""),ROWS(E$11:E32))))</f>
        <v/>
      </c>
      <c r="F64" s="42"/>
      <c r="G64" s="42"/>
    </row>
    <row r="65" customFormat="false" ht="22" hidden="false" customHeight="true" outlineLevel="0" collapsed="false">
      <c r="A65" s="14" t="str">
        <f aca="false">IF(ROWS(A$11:A33)&gt;COUNTA(Table1[Condition name]),"",INDEX(Table1[Condition name],_xlfn.AGGREGATE(15,6,(ROW(Table1[Condition name])-ROW('Service Request Template'!$A$17)+1)/(Table1[Condition name]&lt;&gt;""),ROWS(A$11:A33))))</f>
        <v/>
      </c>
      <c r="B65" s="14" t="str">
        <f aca="false">IF(ROWS(B$11:B33)&gt;COUNTA(Table1[Target cell number 
(max 30,000)]),"",INDEX(Table1[Target cell number 
(max 30,000)],_xlfn.AGGREGATE(15,6,(ROW(Table1[Target cell number 
(max 30,000)])-ROW('Service Request Template'!$A$17)+1)/(Table1[Target cell number 
(max 30,000)]&lt;&gt;""),ROWS(B$11:B33))))</f>
        <v/>
      </c>
      <c r="C65" s="14" t="str">
        <f aca="false">IF(ROWS(C$11:C33)&gt;COUNTA(Table1[Target reads per cell]),"",INDEX(Table1[Target reads per cell],_xlfn.AGGREGATE(15,6,(ROW(Table1[Target reads per cell])-ROW('Service Request Template'!$A$17)+1)/(Table1[Target reads per cell]&lt;&gt;""),ROWS(C$11:C33))))</f>
        <v/>
      </c>
      <c r="D65" s="14" t="str">
        <f aca="false">IF(ROWS(D$11:D33)&gt;COUNTA(Table1[Target reads per sample]),"",INDEX(Table1[Target reads per sample],_xlfn.AGGREGATE(15,6,(ROW(Table1[Target reads per sample])-ROW('Service Request Template'!$A$17)+1)/(Table1[Target reads per sample]&lt;&gt;""),ROWS(D$11:D33))))</f>
        <v/>
      </c>
      <c r="E65" s="14" t="str">
        <f aca="false">IF(ROWS(E$11:E33)&gt;COUNTA(Table1[CMO/HTO used 
(if any)]),"",INDEX(Table1[CMO/HTO used 
(if any)],_xlfn.AGGREGATE(15,6,(ROW(Table1[CMO/HTO used 
(if any)])-ROW('Service Request Template'!$A$17)+1)/(Table1[CMO/HTO used 
(if any)]&lt;&gt;""),ROWS(E$11:E33))))</f>
        <v/>
      </c>
      <c r="F65" s="42"/>
      <c r="G65" s="42"/>
    </row>
    <row r="66" customFormat="false" ht="22" hidden="false" customHeight="true" outlineLevel="0" collapsed="false">
      <c r="A66" s="14" t="str">
        <f aca="false">IF(ROWS(A$11:A34)&gt;COUNTA(Table1[Condition name]),"",INDEX(Table1[Condition name],_xlfn.AGGREGATE(15,6,(ROW(Table1[Condition name])-ROW('Service Request Template'!$A$17)+1)/(Table1[Condition name]&lt;&gt;""),ROWS(A$11:A34))))</f>
        <v/>
      </c>
      <c r="B66" s="14" t="str">
        <f aca="false">IF(ROWS(B$11:B34)&gt;COUNTA(Table1[Target cell number 
(max 30,000)]),"",INDEX(Table1[Target cell number 
(max 30,000)],_xlfn.AGGREGATE(15,6,(ROW(Table1[Target cell number 
(max 30,000)])-ROW('Service Request Template'!$A$17)+1)/(Table1[Target cell number 
(max 30,000)]&lt;&gt;""),ROWS(B$11:B34))))</f>
        <v/>
      </c>
      <c r="C66" s="14" t="str">
        <f aca="false">IF(ROWS(C$11:C34)&gt;COUNTA(Table1[Target reads per cell]),"",INDEX(Table1[Target reads per cell],_xlfn.AGGREGATE(15,6,(ROW(Table1[Target reads per cell])-ROW('Service Request Template'!$A$17)+1)/(Table1[Target reads per cell]&lt;&gt;""),ROWS(C$11:C34))))</f>
        <v/>
      </c>
      <c r="D66" s="14" t="str">
        <f aca="false">IF(ROWS(D$11:D34)&gt;COUNTA(Table1[Target reads per sample]),"",INDEX(Table1[Target reads per sample],_xlfn.AGGREGATE(15,6,(ROW(Table1[Target reads per sample])-ROW('Service Request Template'!$A$17)+1)/(Table1[Target reads per sample]&lt;&gt;""),ROWS(D$11:D34))))</f>
        <v/>
      </c>
      <c r="E66" s="14" t="str">
        <f aca="false">IF(ROWS(E$11:E34)&gt;COUNTA(Table1[CMO/HTO used 
(if any)]),"",INDEX(Table1[CMO/HTO used 
(if any)],_xlfn.AGGREGATE(15,6,(ROW(Table1[CMO/HTO used 
(if any)])-ROW('Service Request Template'!$A$17)+1)/(Table1[CMO/HTO used 
(if any)]&lt;&gt;""),ROWS(E$11:E34))))</f>
        <v/>
      </c>
      <c r="F66" s="42"/>
      <c r="G66" s="42"/>
    </row>
    <row r="67" customFormat="false" ht="22" hidden="false" customHeight="true" outlineLevel="0" collapsed="false">
      <c r="A67" s="14" t="str">
        <f aca="false">IF(ROWS(A$11:A35)&gt;COUNTA(Table1[Condition name]),"",INDEX(Table1[Condition name],_xlfn.AGGREGATE(15,6,(ROW(Table1[Condition name])-ROW('Service Request Template'!$A$17)+1)/(Table1[Condition name]&lt;&gt;""),ROWS(A$11:A35))))</f>
        <v/>
      </c>
      <c r="B67" s="14" t="str">
        <f aca="false">IF(ROWS(B$11:B35)&gt;COUNTA(Table1[Target cell number 
(max 30,000)]),"",INDEX(Table1[Target cell number 
(max 30,000)],_xlfn.AGGREGATE(15,6,(ROW(Table1[Target cell number 
(max 30,000)])-ROW('Service Request Template'!$A$17)+1)/(Table1[Target cell number 
(max 30,000)]&lt;&gt;""),ROWS(B$11:B35))))</f>
        <v/>
      </c>
      <c r="C67" s="14" t="str">
        <f aca="false">IF(ROWS(C$11:C35)&gt;COUNTA(Table1[Target reads per cell]),"",INDEX(Table1[Target reads per cell],_xlfn.AGGREGATE(15,6,(ROW(Table1[Target reads per cell])-ROW('Service Request Template'!$A$17)+1)/(Table1[Target reads per cell]&lt;&gt;""),ROWS(C$11:C35))))</f>
        <v/>
      </c>
      <c r="D67" s="14" t="str">
        <f aca="false">IF(ROWS(D$11:D35)&gt;COUNTA(Table1[Target reads per sample]),"",INDEX(Table1[Target reads per sample],_xlfn.AGGREGATE(15,6,(ROW(Table1[Target reads per sample])-ROW('Service Request Template'!$A$17)+1)/(Table1[Target reads per sample]&lt;&gt;""),ROWS(D$11:D35))))</f>
        <v/>
      </c>
      <c r="E67" s="14" t="str">
        <f aca="false">IF(ROWS(E$11:E35)&gt;COUNTA(Table1[CMO/HTO used 
(if any)]),"",INDEX(Table1[CMO/HTO used 
(if any)],_xlfn.AGGREGATE(15,6,(ROW(Table1[CMO/HTO used 
(if any)])-ROW('Service Request Template'!$A$17)+1)/(Table1[CMO/HTO used 
(if any)]&lt;&gt;""),ROWS(E$11:E35))))</f>
        <v/>
      </c>
      <c r="F67" s="42"/>
      <c r="G67" s="42"/>
    </row>
    <row r="68" customFormat="false" ht="22" hidden="false" customHeight="true" outlineLevel="0" collapsed="false">
      <c r="A68" s="14" t="str">
        <f aca="false">IF(ROWS(A$11:A36)&gt;COUNTA(Table1[Condition name]),"",INDEX(Table1[Condition name],_xlfn.AGGREGATE(15,6,(ROW(Table1[Condition name])-ROW('Service Request Template'!$A$17)+1)/(Table1[Condition name]&lt;&gt;""),ROWS(A$11:A36))))</f>
        <v/>
      </c>
      <c r="B68" s="14" t="str">
        <f aca="false">IF(ROWS(B$11:B36)&gt;COUNTA(Table1[Target cell number 
(max 30,000)]),"",INDEX(Table1[Target cell number 
(max 30,000)],_xlfn.AGGREGATE(15,6,(ROW(Table1[Target cell number 
(max 30,000)])-ROW('Service Request Template'!$A$17)+1)/(Table1[Target cell number 
(max 30,000)]&lt;&gt;""),ROWS(B$11:B36))))</f>
        <v/>
      </c>
      <c r="C68" s="14" t="str">
        <f aca="false">IF(ROWS(C$11:C36)&gt;COUNTA(Table1[Target reads per cell]),"",INDEX(Table1[Target reads per cell],_xlfn.AGGREGATE(15,6,(ROW(Table1[Target reads per cell])-ROW('Service Request Template'!$A$17)+1)/(Table1[Target reads per cell]&lt;&gt;""),ROWS(C$11:C36))))</f>
        <v/>
      </c>
      <c r="D68" s="14" t="str">
        <f aca="false">IF(ROWS(D$11:D36)&gt;COUNTA(Table1[Target reads per sample]),"",INDEX(Table1[Target reads per sample],_xlfn.AGGREGATE(15,6,(ROW(Table1[Target reads per sample])-ROW('Service Request Template'!$A$17)+1)/(Table1[Target reads per sample]&lt;&gt;""),ROWS(D$11:D36))))</f>
        <v/>
      </c>
      <c r="E68" s="14" t="str">
        <f aca="false">IF(ROWS(E$11:E36)&gt;COUNTA(Table1[CMO/HTO used 
(if any)]),"",INDEX(Table1[CMO/HTO used 
(if any)],_xlfn.AGGREGATE(15,6,(ROW(Table1[CMO/HTO used 
(if any)])-ROW('Service Request Template'!$A$17)+1)/(Table1[CMO/HTO used 
(if any)]&lt;&gt;""),ROWS(E$11:E36))))</f>
        <v/>
      </c>
      <c r="F68" s="42"/>
      <c r="G68" s="42"/>
    </row>
    <row r="69" customFormat="false" ht="22" hidden="false" customHeight="true" outlineLevel="0" collapsed="false">
      <c r="A69" s="14" t="str">
        <f aca="false">IF(ROWS(A$11:A37)&gt;COUNTA(Table1[Condition name]),"",INDEX(Table1[Condition name],_xlfn.AGGREGATE(15,6,(ROW(Table1[Condition name])-ROW('Service Request Template'!$A$17)+1)/(Table1[Condition name]&lt;&gt;""),ROWS(A$11:A37))))</f>
        <v/>
      </c>
      <c r="B69" s="14" t="str">
        <f aca="false">IF(ROWS(B$11:B37)&gt;COUNTA(Table1[Target cell number 
(max 30,000)]),"",INDEX(Table1[Target cell number 
(max 30,000)],_xlfn.AGGREGATE(15,6,(ROW(Table1[Target cell number 
(max 30,000)])-ROW('Service Request Template'!$A$17)+1)/(Table1[Target cell number 
(max 30,000)]&lt;&gt;""),ROWS(B$11:B37))))</f>
        <v/>
      </c>
      <c r="C69" s="14" t="str">
        <f aca="false">IF(ROWS(C$11:C37)&gt;COUNTA(Table1[Target reads per cell]),"",INDEX(Table1[Target reads per cell],_xlfn.AGGREGATE(15,6,(ROW(Table1[Target reads per cell])-ROW('Service Request Template'!$A$17)+1)/(Table1[Target reads per cell]&lt;&gt;""),ROWS(C$11:C37))))</f>
        <v/>
      </c>
      <c r="D69" s="14" t="str">
        <f aca="false">IF(ROWS(D$11:D37)&gt;COUNTA(Table1[Target reads per sample]),"",INDEX(Table1[Target reads per sample],_xlfn.AGGREGATE(15,6,(ROW(Table1[Target reads per sample])-ROW('Service Request Template'!$A$17)+1)/(Table1[Target reads per sample]&lt;&gt;""),ROWS(D$11:D37))))</f>
        <v/>
      </c>
      <c r="E69" s="14" t="str">
        <f aca="false">IF(ROWS(E$11:E37)&gt;COUNTA(Table1[CMO/HTO used 
(if any)]),"",INDEX(Table1[CMO/HTO used 
(if any)],_xlfn.AGGREGATE(15,6,(ROW(Table1[CMO/HTO used 
(if any)])-ROW('Service Request Template'!$A$17)+1)/(Table1[CMO/HTO used 
(if any)]&lt;&gt;""),ROWS(E$11:E37))))</f>
        <v/>
      </c>
      <c r="F69" s="42"/>
      <c r="G69" s="42"/>
    </row>
    <row r="70" customFormat="false" ht="22" hidden="false" customHeight="true" outlineLevel="0" collapsed="false">
      <c r="A70" s="14" t="str">
        <f aca="false">IF(ROWS(A$11:A38)&gt;COUNTA(Table1[Condition name]),"",INDEX(Table1[Condition name],_xlfn.AGGREGATE(15,6,(ROW(Table1[Condition name])-ROW('Service Request Template'!$A$17)+1)/(Table1[Condition name]&lt;&gt;""),ROWS(A$11:A38))))</f>
        <v/>
      </c>
      <c r="B70" s="14" t="str">
        <f aca="false">IF(ROWS(B$11:B38)&gt;COUNTA(Table1[Target cell number 
(max 30,000)]),"",INDEX(Table1[Target cell number 
(max 30,000)],_xlfn.AGGREGATE(15,6,(ROW(Table1[Target cell number 
(max 30,000)])-ROW('Service Request Template'!$A$17)+1)/(Table1[Target cell number 
(max 30,000)]&lt;&gt;""),ROWS(B$11:B38))))</f>
        <v/>
      </c>
      <c r="C70" s="14" t="str">
        <f aca="false">IF(ROWS(C$11:C38)&gt;COUNTA(Table1[Target reads per cell]),"",INDEX(Table1[Target reads per cell],_xlfn.AGGREGATE(15,6,(ROW(Table1[Target reads per cell])-ROW('Service Request Template'!$A$17)+1)/(Table1[Target reads per cell]&lt;&gt;""),ROWS(C$11:C38))))</f>
        <v/>
      </c>
      <c r="D70" s="14" t="str">
        <f aca="false">IF(ROWS(D$11:D38)&gt;COUNTA(Table1[Target reads per sample]),"",INDEX(Table1[Target reads per sample],_xlfn.AGGREGATE(15,6,(ROW(Table1[Target reads per sample])-ROW('Service Request Template'!$A$17)+1)/(Table1[Target reads per sample]&lt;&gt;""),ROWS(D$11:D38))))</f>
        <v/>
      </c>
      <c r="E70" s="14" t="str">
        <f aca="false">IF(ROWS(E$11:E38)&gt;COUNTA(Table1[CMO/HTO used 
(if any)]),"",INDEX(Table1[CMO/HTO used 
(if any)],_xlfn.AGGREGATE(15,6,(ROW(Table1[CMO/HTO used 
(if any)])-ROW('Service Request Template'!$A$17)+1)/(Table1[CMO/HTO used 
(if any)]&lt;&gt;""),ROWS(E$11:E38))))</f>
        <v/>
      </c>
      <c r="F70" s="42"/>
      <c r="G70" s="42"/>
    </row>
    <row r="71" customFormat="false" ht="22" hidden="false" customHeight="true" outlineLevel="0" collapsed="false">
      <c r="A71" s="14" t="str">
        <f aca="false">IF(ROWS(A$11:A39)&gt;COUNTA(Table1[Condition name]),"",INDEX(Table1[Condition name],_xlfn.AGGREGATE(15,6,(ROW(Table1[Condition name])-ROW('Service Request Template'!$A$17)+1)/(Table1[Condition name]&lt;&gt;""),ROWS(A$11:A39))))</f>
        <v/>
      </c>
      <c r="B71" s="14" t="str">
        <f aca="false">IF(ROWS(B$11:B39)&gt;COUNTA(Table1[Target cell number 
(max 30,000)]),"",INDEX(Table1[Target cell number 
(max 30,000)],_xlfn.AGGREGATE(15,6,(ROW(Table1[Target cell number 
(max 30,000)])-ROW('Service Request Template'!$A$17)+1)/(Table1[Target cell number 
(max 30,000)]&lt;&gt;""),ROWS(B$11:B39))))</f>
        <v/>
      </c>
      <c r="C71" s="14" t="str">
        <f aca="false">IF(ROWS(C$11:C39)&gt;COUNTA(Table1[Target reads per cell]),"",INDEX(Table1[Target reads per cell],_xlfn.AGGREGATE(15,6,(ROW(Table1[Target reads per cell])-ROW('Service Request Template'!$A$17)+1)/(Table1[Target reads per cell]&lt;&gt;""),ROWS(C$11:C39))))</f>
        <v/>
      </c>
      <c r="D71" s="14" t="str">
        <f aca="false">IF(ROWS(D$11:D39)&gt;COUNTA(Table1[Target reads per sample]),"",INDEX(Table1[Target reads per sample],_xlfn.AGGREGATE(15,6,(ROW(Table1[Target reads per sample])-ROW('Service Request Template'!$A$17)+1)/(Table1[Target reads per sample]&lt;&gt;""),ROWS(D$11:D39))))</f>
        <v/>
      </c>
      <c r="E71" s="14" t="str">
        <f aca="false">IF(ROWS(E$11:E39)&gt;COUNTA(Table1[CMO/HTO used 
(if any)]),"",INDEX(Table1[CMO/HTO used 
(if any)],_xlfn.AGGREGATE(15,6,(ROW(Table1[CMO/HTO used 
(if any)])-ROW('Service Request Template'!$A$17)+1)/(Table1[CMO/HTO used 
(if any)]&lt;&gt;""),ROWS(E$11:E39))))</f>
        <v/>
      </c>
      <c r="F71" s="42"/>
      <c r="G71" s="42"/>
    </row>
    <row r="72" customFormat="false" ht="22" hidden="false" customHeight="true" outlineLevel="0" collapsed="false">
      <c r="A72" s="14" t="str">
        <f aca="false">IF(ROWS(A$11:A40)&gt;COUNTA(Table1[Condition name]),"",INDEX(Table1[Condition name],_xlfn.AGGREGATE(15,6,(ROW(Table1[Condition name])-ROW('Service Request Template'!$A$17)+1)/(Table1[Condition name]&lt;&gt;""),ROWS(A$11:A40))))</f>
        <v/>
      </c>
      <c r="B72" s="14" t="str">
        <f aca="false">IF(ROWS(B$11:B40)&gt;COUNTA(Table1[Target cell number 
(max 30,000)]),"",INDEX(Table1[Target cell number 
(max 30,000)],_xlfn.AGGREGATE(15,6,(ROW(Table1[Target cell number 
(max 30,000)])-ROW('Service Request Template'!$A$17)+1)/(Table1[Target cell number 
(max 30,000)]&lt;&gt;""),ROWS(B$11:B40))))</f>
        <v/>
      </c>
      <c r="C72" s="14" t="str">
        <f aca="false">IF(ROWS(C$11:C40)&gt;COUNTA(Table1[Target reads per cell]),"",INDEX(Table1[Target reads per cell],_xlfn.AGGREGATE(15,6,(ROW(Table1[Target reads per cell])-ROW('Service Request Template'!$A$17)+1)/(Table1[Target reads per cell]&lt;&gt;""),ROWS(C$11:C40))))</f>
        <v/>
      </c>
      <c r="D72" s="14" t="str">
        <f aca="false">IF(ROWS(D$11:D40)&gt;COUNTA(Table1[Target reads per sample]),"",INDEX(Table1[Target reads per sample],_xlfn.AGGREGATE(15,6,(ROW(Table1[Target reads per sample])-ROW('Service Request Template'!$A$17)+1)/(Table1[Target reads per sample]&lt;&gt;""),ROWS(D$11:D40))))</f>
        <v/>
      </c>
      <c r="E72" s="14" t="str">
        <f aca="false">IF(ROWS(E$11:E40)&gt;COUNTA(Table1[CMO/HTO used 
(if any)]),"",INDEX(Table1[CMO/HTO used 
(if any)],_xlfn.AGGREGATE(15,6,(ROW(Table1[CMO/HTO used 
(if any)])-ROW('Service Request Template'!$A$17)+1)/(Table1[CMO/HTO used 
(if any)]&lt;&gt;""),ROWS(E$11:E40))))</f>
        <v/>
      </c>
      <c r="F72" s="42"/>
      <c r="G72" s="42"/>
    </row>
    <row r="73" customFormat="false" ht="22" hidden="false" customHeight="true" outlineLevel="0" collapsed="false">
      <c r="A73" s="42"/>
      <c r="B73" s="42"/>
      <c r="C73" s="42"/>
      <c r="D73" s="42"/>
      <c r="E73" s="42"/>
      <c r="F73" s="42"/>
      <c r="G73" s="42"/>
    </row>
    <row r="74" customFormat="false" ht="30" hidden="false" customHeight="true" outlineLevel="0" collapsed="false">
      <c r="A74" s="44" t="s">
        <v>20</v>
      </c>
      <c r="B74" s="44" t="s">
        <v>30</v>
      </c>
      <c r="C74" s="44" t="s">
        <v>31</v>
      </c>
      <c r="D74" s="44" t="s">
        <v>32</v>
      </c>
      <c r="E74" s="44" t="s">
        <v>33</v>
      </c>
      <c r="F74" s="44"/>
      <c r="G74" s="44"/>
    </row>
    <row r="75" customFormat="false" ht="22" hidden="false" customHeight="true" outlineLevel="0" collapsed="false">
      <c r="A75" s="14" t="str">
        <f aca="false">IF(ROWS(A$11:A11)&gt;COUNTA(Table1[Condition name]),"",INDEX(Table1[Condition name],_xlfn.AGGREGATE(15,6,(ROW(Table1[Condition name])-ROW('Service Request Template'!$A$17)+1)/(Table1[Condition name]&lt;&gt;""),ROWS(A$11:A11))))</f>
        <v/>
      </c>
      <c r="B75" s="14" t="str">
        <f aca="false">IF(ROWS(B$11:B11)&gt;COUNTA(Table1[Species]),"",INDEX(Table1[Species],_xlfn.AGGREGATE(15,6,(ROW(Table1[Species])-ROW('Service Request Template'!$A$17)+1)/(Table1[Species]&lt;&gt;""),ROWS(B$11:B11))))</f>
        <v/>
      </c>
      <c r="C75" s="14" t="str">
        <f aca="false">IF(ROWS(C$11:C11)&gt;COUNTA(Table1[Sample type]),"",INDEX(Table1[Sample type],_xlfn.AGGREGATE(15,6,(ROW(Table1[Sample type])-ROW('Service Request Template'!$A$17)+1)/(Table1[Sample type]&lt;&gt;""),ROWS(C$11:C11))))</f>
        <v/>
      </c>
      <c r="D75" s="14" t="str">
        <f aca="false">IF(ROWS(D$11:D11)&gt;COUNTA(Table1[Cell type]),"",INDEX(Table1[Cell type],_xlfn.AGGREGATE(15,6,(ROW(Table1[Cell type])-ROW('Service Request Template'!$A$17)+1)/(Table1[Cell type]&lt;&gt;""),ROWS(D$11:D11))))</f>
        <v/>
      </c>
      <c r="E75" s="46" t="str">
        <f aca="false">IF(ROWS(E$11:E11)&gt;COUNTA(Table1[Description]),"",INDEX(Table1[Description],_xlfn.AGGREGATE(15,6,(ROW(Table1[Description])-ROW('Service Request Template'!$A$17)+1)/(Table1[Description]&lt;&gt;""),ROWS(E$11:E11))))</f>
        <v/>
      </c>
      <c r="F75" s="46"/>
      <c r="G75" s="46"/>
    </row>
    <row r="76" customFormat="false" ht="22" hidden="false" customHeight="true" outlineLevel="0" collapsed="false">
      <c r="A76" s="14" t="str">
        <f aca="false">IF(ROWS(A$11:A12)&gt;COUNTA(Table1[Condition name]),"",INDEX(Table1[Condition name],_xlfn.AGGREGATE(15,6,(ROW(Table1[Condition name])-ROW('Service Request Template'!$A$17)+1)/(Table1[Condition name]&lt;&gt;""),ROWS(A$11:A12))))</f>
        <v/>
      </c>
      <c r="B76" s="14" t="str">
        <f aca="false">IF(ROWS(B$11:B12)&gt;COUNTA(Table1[Species]),"",INDEX(Table1[Species],_xlfn.AGGREGATE(15,6,(ROW(Table1[Species])-ROW('Service Request Template'!$A$17)+1)/(Table1[Species]&lt;&gt;""),ROWS(B$11:B12))))</f>
        <v/>
      </c>
      <c r="C76" s="14" t="str">
        <f aca="false">IF(ROWS(C$11:C12)&gt;COUNTA(Table1[Sample type]),"",INDEX(Table1[Sample type],_xlfn.AGGREGATE(15,6,(ROW(Table1[Sample type])-ROW('Service Request Template'!$A$17)+1)/(Table1[Sample type]&lt;&gt;""),ROWS(C$11:C12))))</f>
        <v/>
      </c>
      <c r="D76" s="14" t="str">
        <f aca="false">IF(ROWS(D$11:D12)&gt;COUNTA(Table1[Cell type]),"",INDEX(Table1[Cell type],_xlfn.AGGREGATE(15,6,(ROW(Table1[Cell type])-ROW('Service Request Template'!$A$17)+1)/(Table1[Cell type]&lt;&gt;""),ROWS(D$11:D12))))</f>
        <v/>
      </c>
      <c r="E76" s="46" t="str">
        <f aca="false">IF(ROWS(E$11:E12)&gt;COUNTA(Table1[Description]),"",INDEX(Table1[Description],_xlfn.AGGREGATE(15,6,(ROW(Table1[Description])-ROW('Service Request Template'!$A$17)+1)/(Table1[Description]&lt;&gt;""),ROWS(E$11:E12))))</f>
        <v/>
      </c>
      <c r="F76" s="46"/>
      <c r="G76" s="46"/>
    </row>
    <row r="77" customFormat="false" ht="22" hidden="false" customHeight="true" outlineLevel="0" collapsed="false">
      <c r="A77" s="14" t="str">
        <f aca="false">IF(ROWS(A$11:A13)&gt;COUNTA(Table1[Condition name]),"",INDEX(Table1[Condition name],_xlfn.AGGREGATE(15,6,(ROW(Table1[Condition name])-ROW('Service Request Template'!$A$17)+1)/(Table1[Condition name]&lt;&gt;""),ROWS(A$11:A13))))</f>
        <v/>
      </c>
      <c r="B77" s="14" t="str">
        <f aca="false">IF(ROWS(B$11:B13)&gt;COUNTA(Table1[Species]),"",INDEX(Table1[Species],_xlfn.AGGREGATE(15,6,(ROW(Table1[Species])-ROW('Service Request Template'!$A$17)+1)/(Table1[Species]&lt;&gt;""),ROWS(B$11:B13))))</f>
        <v/>
      </c>
      <c r="C77" s="14" t="str">
        <f aca="false">IF(ROWS(C$11:C13)&gt;COUNTA(Table1[Sample type]),"",INDEX(Table1[Sample type],_xlfn.AGGREGATE(15,6,(ROW(Table1[Sample type])-ROW('Service Request Template'!$A$17)+1)/(Table1[Sample type]&lt;&gt;""),ROWS(C$11:C13))))</f>
        <v/>
      </c>
      <c r="D77" s="14" t="str">
        <f aca="false">IF(ROWS(D$11:D13)&gt;COUNTA(Table1[Cell type]),"",INDEX(Table1[Cell type],_xlfn.AGGREGATE(15,6,(ROW(Table1[Cell type])-ROW('Service Request Template'!$A$17)+1)/(Table1[Cell type]&lt;&gt;""),ROWS(D$11:D13))))</f>
        <v/>
      </c>
      <c r="E77" s="46" t="str">
        <f aca="false">IF(ROWS(E$11:E13)&gt;COUNTA(Table1[Description]),"",INDEX(Table1[Description],_xlfn.AGGREGATE(15,6,(ROW(Table1[Description])-ROW('Service Request Template'!$A$17)+1)/(Table1[Description]&lt;&gt;""),ROWS(E$11:E13))))</f>
        <v/>
      </c>
      <c r="F77" s="46"/>
      <c r="G77" s="46"/>
    </row>
    <row r="78" customFormat="false" ht="22" hidden="false" customHeight="true" outlineLevel="0" collapsed="false">
      <c r="A78" s="14" t="str">
        <f aca="false">IF(ROWS(A$11:A14)&gt;COUNTA(Table1[Condition name]),"",INDEX(Table1[Condition name],_xlfn.AGGREGATE(15,6,(ROW(Table1[Condition name])-ROW('Service Request Template'!$A$17)+1)/(Table1[Condition name]&lt;&gt;""),ROWS(A$11:A14))))</f>
        <v/>
      </c>
      <c r="B78" s="14" t="str">
        <f aca="false">IF(ROWS(B$11:B14)&gt;COUNTA(Table1[Species]),"",INDEX(Table1[Species],_xlfn.AGGREGATE(15,6,(ROW(Table1[Species])-ROW('Service Request Template'!$A$17)+1)/(Table1[Species]&lt;&gt;""),ROWS(B$11:B14))))</f>
        <v/>
      </c>
      <c r="C78" s="14" t="str">
        <f aca="false">IF(ROWS(C$11:C14)&gt;COUNTA(Table1[Sample type]),"",INDEX(Table1[Sample type],_xlfn.AGGREGATE(15,6,(ROW(Table1[Sample type])-ROW('Service Request Template'!$A$17)+1)/(Table1[Sample type]&lt;&gt;""),ROWS(C$11:C14))))</f>
        <v/>
      </c>
      <c r="D78" s="14" t="str">
        <f aca="false">IF(ROWS(D$11:D14)&gt;COUNTA(Table1[Cell type]),"",INDEX(Table1[Cell type],_xlfn.AGGREGATE(15,6,(ROW(Table1[Cell type])-ROW('Service Request Template'!$A$17)+1)/(Table1[Cell type]&lt;&gt;""),ROWS(D$11:D14))))</f>
        <v/>
      </c>
      <c r="E78" s="46" t="str">
        <f aca="false">IF(ROWS(E$11:E14)&gt;COUNTA(Table1[Description]),"",INDEX(Table1[Description],_xlfn.AGGREGATE(15,6,(ROW(Table1[Description])-ROW('Service Request Template'!$A$17)+1)/(Table1[Description]&lt;&gt;""),ROWS(E$11:E14))))</f>
        <v/>
      </c>
      <c r="F78" s="46"/>
      <c r="G78" s="46"/>
    </row>
    <row r="79" customFormat="false" ht="22" hidden="false" customHeight="true" outlineLevel="0" collapsed="false">
      <c r="A79" s="14" t="str">
        <f aca="false">IF(ROWS(A$11:A15)&gt;COUNTA(Table1[Condition name]),"",INDEX(Table1[Condition name],_xlfn.AGGREGATE(15,6,(ROW(Table1[Condition name])-ROW('Service Request Template'!$A$17)+1)/(Table1[Condition name]&lt;&gt;""),ROWS(A$11:A15))))</f>
        <v/>
      </c>
      <c r="B79" s="14" t="str">
        <f aca="false">IF(ROWS(B$11:B15)&gt;COUNTA(Table1[Species]),"",INDEX(Table1[Species],_xlfn.AGGREGATE(15,6,(ROW(Table1[Species])-ROW('Service Request Template'!$A$17)+1)/(Table1[Species]&lt;&gt;""),ROWS(B$11:B15))))</f>
        <v/>
      </c>
      <c r="C79" s="14" t="str">
        <f aca="false">IF(ROWS(C$11:C15)&gt;COUNTA(Table1[Sample type]),"",INDEX(Table1[Sample type],_xlfn.AGGREGATE(15,6,(ROW(Table1[Sample type])-ROW('Service Request Template'!$A$17)+1)/(Table1[Sample type]&lt;&gt;""),ROWS(C$11:C15))))</f>
        <v/>
      </c>
      <c r="D79" s="14" t="str">
        <f aca="false">IF(ROWS(D$11:D15)&gt;COUNTA(Table1[Cell type]),"",INDEX(Table1[Cell type],_xlfn.AGGREGATE(15,6,(ROW(Table1[Cell type])-ROW('Service Request Template'!$A$17)+1)/(Table1[Cell type]&lt;&gt;""),ROWS(D$11:D15))))</f>
        <v/>
      </c>
      <c r="E79" s="46" t="str">
        <f aca="false">IF(ROWS(E$11:E15)&gt;COUNTA(Table1[Description]),"",INDEX(Table1[Description],_xlfn.AGGREGATE(15,6,(ROW(Table1[Description])-ROW('Service Request Template'!$A$17)+1)/(Table1[Description]&lt;&gt;""),ROWS(E$11:E15))))</f>
        <v/>
      </c>
      <c r="F79" s="46"/>
      <c r="G79" s="46"/>
    </row>
    <row r="80" customFormat="false" ht="22" hidden="false" customHeight="true" outlineLevel="0" collapsed="false">
      <c r="A80" s="14" t="str">
        <f aca="false">IF(ROWS(A$11:A16)&gt;COUNTA(Table1[Condition name]),"",INDEX(Table1[Condition name],_xlfn.AGGREGATE(15,6,(ROW(Table1[Condition name])-ROW('Service Request Template'!$A$17)+1)/(Table1[Condition name]&lt;&gt;""),ROWS(A$11:A16))))</f>
        <v/>
      </c>
      <c r="B80" s="14" t="str">
        <f aca="false">IF(ROWS(B$11:B16)&gt;COUNTA(Table1[Species]),"",INDEX(Table1[Species],_xlfn.AGGREGATE(15,6,(ROW(Table1[Species])-ROW('Service Request Template'!$A$17)+1)/(Table1[Species]&lt;&gt;""),ROWS(B$11:B16))))</f>
        <v/>
      </c>
      <c r="C80" s="14" t="str">
        <f aca="false">IF(ROWS(C$11:C16)&gt;COUNTA(Table1[Sample type]),"",INDEX(Table1[Sample type],_xlfn.AGGREGATE(15,6,(ROW(Table1[Sample type])-ROW('Service Request Template'!$A$17)+1)/(Table1[Sample type]&lt;&gt;""),ROWS(C$11:C16))))</f>
        <v/>
      </c>
      <c r="D80" s="14" t="str">
        <f aca="false">IF(ROWS(D$11:D16)&gt;COUNTA(Table1[Cell type]),"",INDEX(Table1[Cell type],_xlfn.AGGREGATE(15,6,(ROW(Table1[Cell type])-ROW('Service Request Template'!$A$17)+1)/(Table1[Cell type]&lt;&gt;""),ROWS(D$11:D16))))</f>
        <v/>
      </c>
      <c r="E80" s="46" t="str">
        <f aca="false">IF(ROWS(E$11:E16)&gt;COUNTA(Table1[Description]),"",INDEX(Table1[Description],_xlfn.AGGREGATE(15,6,(ROW(Table1[Description])-ROW('Service Request Template'!$A$17)+1)/(Table1[Description]&lt;&gt;""),ROWS(E$11:E16))))</f>
        <v/>
      </c>
      <c r="F80" s="46"/>
      <c r="G80" s="46"/>
    </row>
    <row r="81" customFormat="false" ht="22" hidden="false" customHeight="true" outlineLevel="0" collapsed="false">
      <c r="A81" s="14" t="str">
        <f aca="false">IF(ROWS(A$11:A17)&gt;COUNTA(Table1[Condition name]),"",INDEX(Table1[Condition name],_xlfn.AGGREGATE(15,6,(ROW(Table1[Condition name])-ROW('Service Request Template'!$A$17)+1)/(Table1[Condition name]&lt;&gt;""),ROWS(A$11:A17))))</f>
        <v/>
      </c>
      <c r="B81" s="14" t="str">
        <f aca="false">IF(ROWS(B$11:B17)&gt;COUNTA(Table1[Species]),"",INDEX(Table1[Species],_xlfn.AGGREGATE(15,6,(ROW(Table1[Species])-ROW('Service Request Template'!$A$17)+1)/(Table1[Species]&lt;&gt;""),ROWS(B$11:B17))))</f>
        <v/>
      </c>
      <c r="C81" s="14" t="str">
        <f aca="false">IF(ROWS(C$11:C17)&gt;COUNTA(Table1[Sample type]),"",INDEX(Table1[Sample type],_xlfn.AGGREGATE(15,6,(ROW(Table1[Sample type])-ROW('Service Request Template'!$A$17)+1)/(Table1[Sample type]&lt;&gt;""),ROWS(C$11:C17))))</f>
        <v/>
      </c>
      <c r="D81" s="14" t="str">
        <f aca="false">IF(ROWS(D$11:D17)&gt;COUNTA(Table1[Cell type]),"",INDEX(Table1[Cell type],_xlfn.AGGREGATE(15,6,(ROW(Table1[Cell type])-ROW('Service Request Template'!$A$17)+1)/(Table1[Cell type]&lt;&gt;""),ROWS(D$11:D17))))</f>
        <v/>
      </c>
      <c r="E81" s="46" t="str">
        <f aca="false">IF(ROWS(E$11:E17)&gt;COUNTA(Table1[Description]),"",INDEX(Table1[Description],_xlfn.AGGREGATE(15,6,(ROW(Table1[Description])-ROW('Service Request Template'!$A$17)+1)/(Table1[Description]&lt;&gt;""),ROWS(E$11:E17))))</f>
        <v/>
      </c>
      <c r="F81" s="46"/>
      <c r="G81" s="46"/>
    </row>
    <row r="82" customFormat="false" ht="22" hidden="false" customHeight="true" outlineLevel="0" collapsed="false">
      <c r="A82" s="14" t="str">
        <f aca="false">IF(ROWS(A$11:A18)&gt;COUNTA(Table1[Condition name]),"",INDEX(Table1[Condition name],_xlfn.AGGREGATE(15,6,(ROW(Table1[Condition name])-ROW('Service Request Template'!$A$17)+1)/(Table1[Condition name]&lt;&gt;""),ROWS(A$11:A18))))</f>
        <v/>
      </c>
      <c r="B82" s="14" t="str">
        <f aca="false">IF(ROWS(B$11:B18)&gt;COUNTA(Table1[Species]),"",INDEX(Table1[Species],_xlfn.AGGREGATE(15,6,(ROW(Table1[Species])-ROW('Service Request Template'!$A$17)+1)/(Table1[Species]&lt;&gt;""),ROWS(B$11:B18))))</f>
        <v/>
      </c>
      <c r="C82" s="14" t="str">
        <f aca="false">IF(ROWS(C$11:C18)&gt;COUNTA(Table1[Sample type]),"",INDEX(Table1[Sample type],_xlfn.AGGREGATE(15,6,(ROW(Table1[Sample type])-ROW('Service Request Template'!$A$17)+1)/(Table1[Sample type]&lt;&gt;""),ROWS(C$11:C18))))</f>
        <v/>
      </c>
      <c r="D82" s="14" t="str">
        <f aca="false">IF(ROWS(D$11:D18)&gt;COUNTA(Table1[Cell type]),"",INDEX(Table1[Cell type],_xlfn.AGGREGATE(15,6,(ROW(Table1[Cell type])-ROW('Service Request Template'!$A$17)+1)/(Table1[Cell type]&lt;&gt;""),ROWS(D$11:D18))))</f>
        <v/>
      </c>
      <c r="E82" s="46" t="str">
        <f aca="false">IF(ROWS(E$11:E18)&gt;COUNTA(Table1[Description]),"",INDEX(Table1[Description],_xlfn.AGGREGATE(15,6,(ROW(Table1[Description])-ROW('Service Request Template'!$A$17)+1)/(Table1[Description]&lt;&gt;""),ROWS(E$11:E18))))</f>
        <v/>
      </c>
      <c r="F82" s="46"/>
      <c r="G82" s="46"/>
    </row>
    <row r="83" customFormat="false" ht="22" hidden="false" customHeight="true" outlineLevel="0" collapsed="false">
      <c r="A83" s="14" t="str">
        <f aca="false">IF(ROWS(A$11:A19)&gt;COUNTA(Table1[Condition name]),"",INDEX(Table1[Condition name],_xlfn.AGGREGATE(15,6,(ROW(Table1[Condition name])-ROW('Service Request Template'!$A$17)+1)/(Table1[Condition name]&lt;&gt;""),ROWS(A$11:A19))))</f>
        <v/>
      </c>
      <c r="B83" s="14" t="str">
        <f aca="false">IF(ROWS(B$11:B19)&gt;COUNTA(Table1[Species]),"",INDEX(Table1[Species],_xlfn.AGGREGATE(15,6,(ROW(Table1[Species])-ROW('Service Request Template'!$A$17)+1)/(Table1[Species]&lt;&gt;""),ROWS(B$11:B19))))</f>
        <v/>
      </c>
      <c r="C83" s="14" t="str">
        <f aca="false">IF(ROWS(C$11:C19)&gt;COUNTA(Table1[Sample type]),"",INDEX(Table1[Sample type],_xlfn.AGGREGATE(15,6,(ROW(Table1[Sample type])-ROW('Service Request Template'!$A$17)+1)/(Table1[Sample type]&lt;&gt;""),ROWS(C$11:C19))))</f>
        <v/>
      </c>
      <c r="D83" s="14" t="str">
        <f aca="false">IF(ROWS(D$11:D19)&gt;COUNTA(Table1[Cell type]),"",INDEX(Table1[Cell type],_xlfn.AGGREGATE(15,6,(ROW(Table1[Cell type])-ROW('Service Request Template'!$A$17)+1)/(Table1[Cell type]&lt;&gt;""),ROWS(D$11:D19))))</f>
        <v/>
      </c>
      <c r="E83" s="46" t="str">
        <f aca="false">IF(ROWS(E$11:E19)&gt;COUNTA(Table1[Description]),"",INDEX(Table1[Description],_xlfn.AGGREGATE(15,6,(ROW(Table1[Description])-ROW('Service Request Template'!$A$17)+1)/(Table1[Description]&lt;&gt;""),ROWS(E$11:E19))))</f>
        <v/>
      </c>
      <c r="F83" s="46"/>
      <c r="G83" s="46"/>
    </row>
    <row r="84" customFormat="false" ht="22" hidden="false" customHeight="true" outlineLevel="0" collapsed="false">
      <c r="A84" s="14" t="str">
        <f aca="false">IF(ROWS(A$11:A20)&gt;COUNTA(Table1[Condition name]),"",INDEX(Table1[Condition name],_xlfn.AGGREGATE(15,6,(ROW(Table1[Condition name])-ROW('Service Request Template'!$A$17)+1)/(Table1[Condition name]&lt;&gt;""),ROWS(A$11:A20))))</f>
        <v/>
      </c>
      <c r="B84" s="14" t="str">
        <f aca="false">IF(ROWS(B$11:B20)&gt;COUNTA(Table1[Species]),"",INDEX(Table1[Species],_xlfn.AGGREGATE(15,6,(ROW(Table1[Species])-ROW('Service Request Template'!$A$17)+1)/(Table1[Species]&lt;&gt;""),ROWS(B$11:B20))))</f>
        <v/>
      </c>
      <c r="C84" s="14" t="str">
        <f aca="false">IF(ROWS(C$11:C20)&gt;COUNTA(Table1[Sample type]),"",INDEX(Table1[Sample type],_xlfn.AGGREGATE(15,6,(ROW(Table1[Sample type])-ROW('Service Request Template'!$A$17)+1)/(Table1[Sample type]&lt;&gt;""),ROWS(C$11:C20))))</f>
        <v/>
      </c>
      <c r="D84" s="14" t="str">
        <f aca="false">IF(ROWS(D$11:D20)&gt;COUNTA(Table1[Cell type]),"",INDEX(Table1[Cell type],_xlfn.AGGREGATE(15,6,(ROW(Table1[Cell type])-ROW('Service Request Template'!$A$17)+1)/(Table1[Cell type]&lt;&gt;""),ROWS(D$11:D20))))</f>
        <v/>
      </c>
      <c r="E84" s="46" t="str">
        <f aca="false">IF(ROWS(E$11:E20)&gt;COUNTA(Table1[Description]),"",INDEX(Table1[Description],_xlfn.AGGREGATE(15,6,(ROW(Table1[Description])-ROW('Service Request Template'!$A$17)+1)/(Table1[Description]&lt;&gt;""),ROWS(E$11:E20))))</f>
        <v/>
      </c>
      <c r="F84" s="46"/>
      <c r="G84" s="46"/>
    </row>
    <row r="85" customFormat="false" ht="22" hidden="false" customHeight="true" outlineLevel="0" collapsed="false">
      <c r="A85" s="14" t="str">
        <f aca="false">IF(ROWS(A$11:A21)&gt;COUNTA(Table1[Condition name]),"",INDEX(Table1[Condition name],_xlfn.AGGREGATE(15,6,(ROW(Table1[Condition name])-ROW('Service Request Template'!$A$17)+1)/(Table1[Condition name]&lt;&gt;""),ROWS(A$11:A21))))</f>
        <v/>
      </c>
      <c r="B85" s="14" t="str">
        <f aca="false">IF(ROWS(B$11:B21)&gt;COUNTA(Table1[Species]),"",INDEX(Table1[Species],_xlfn.AGGREGATE(15,6,(ROW(Table1[Species])-ROW('Service Request Template'!$A$17)+1)/(Table1[Species]&lt;&gt;""),ROWS(B$11:B21))))</f>
        <v/>
      </c>
      <c r="C85" s="14" t="str">
        <f aca="false">IF(ROWS(C$11:C21)&gt;COUNTA(Table1[Sample type]),"",INDEX(Table1[Sample type],_xlfn.AGGREGATE(15,6,(ROW(Table1[Sample type])-ROW('Service Request Template'!$A$17)+1)/(Table1[Sample type]&lt;&gt;""),ROWS(C$11:C21))))</f>
        <v/>
      </c>
      <c r="D85" s="14" t="str">
        <f aca="false">IF(ROWS(D$11:D21)&gt;COUNTA(Table1[Cell type]),"",INDEX(Table1[Cell type],_xlfn.AGGREGATE(15,6,(ROW(Table1[Cell type])-ROW('Service Request Template'!$A$17)+1)/(Table1[Cell type]&lt;&gt;""),ROWS(D$11:D21))))</f>
        <v/>
      </c>
      <c r="E85" s="46" t="str">
        <f aca="false">IF(ROWS(E$11:E21)&gt;COUNTA(Table1[Description]),"",INDEX(Table1[Description],_xlfn.AGGREGATE(15,6,(ROW(Table1[Description])-ROW('Service Request Template'!$A$17)+1)/(Table1[Description]&lt;&gt;""),ROWS(E$11:E21))))</f>
        <v/>
      </c>
      <c r="F85" s="46"/>
      <c r="G85" s="46"/>
    </row>
    <row r="86" customFormat="false" ht="22" hidden="false" customHeight="true" outlineLevel="0" collapsed="false">
      <c r="A86" s="14" t="str">
        <f aca="false">IF(ROWS(A$11:A22)&gt;COUNTA(Table1[Condition name]),"",INDEX(Table1[Condition name],_xlfn.AGGREGATE(15,6,(ROW(Table1[Condition name])-ROW('Service Request Template'!$A$17)+1)/(Table1[Condition name]&lt;&gt;""),ROWS(A$11:A22))))</f>
        <v/>
      </c>
      <c r="B86" s="14" t="str">
        <f aca="false">IF(ROWS(B$11:B22)&gt;COUNTA(Table1[Species]),"",INDEX(Table1[Species],_xlfn.AGGREGATE(15,6,(ROW(Table1[Species])-ROW('Service Request Template'!$A$17)+1)/(Table1[Species]&lt;&gt;""),ROWS(B$11:B22))))</f>
        <v/>
      </c>
      <c r="C86" s="14" t="str">
        <f aca="false">IF(ROWS(C$11:C22)&gt;COUNTA(Table1[Sample type]),"",INDEX(Table1[Sample type],_xlfn.AGGREGATE(15,6,(ROW(Table1[Sample type])-ROW('Service Request Template'!$A$17)+1)/(Table1[Sample type]&lt;&gt;""),ROWS(C$11:C22))))</f>
        <v/>
      </c>
      <c r="D86" s="14" t="str">
        <f aca="false">IF(ROWS(D$11:D22)&gt;COUNTA(Table1[Cell type]),"",INDEX(Table1[Cell type],_xlfn.AGGREGATE(15,6,(ROW(Table1[Cell type])-ROW('Service Request Template'!$A$17)+1)/(Table1[Cell type]&lt;&gt;""),ROWS(D$11:D22))))</f>
        <v/>
      </c>
      <c r="E86" s="46" t="str">
        <f aca="false">IF(ROWS(E$11:E22)&gt;COUNTA(Table1[Description]),"",INDEX(Table1[Description],_xlfn.AGGREGATE(15,6,(ROW(Table1[Description])-ROW('Service Request Template'!$A$17)+1)/(Table1[Description]&lt;&gt;""),ROWS(E$11:E22))))</f>
        <v/>
      </c>
      <c r="F86" s="46"/>
      <c r="G86" s="46"/>
    </row>
    <row r="87" customFormat="false" ht="22" hidden="false" customHeight="true" outlineLevel="0" collapsed="false">
      <c r="A87" s="14" t="str">
        <f aca="false">IF(ROWS(A$11:A23)&gt;COUNTA(Table1[Condition name]),"",INDEX(Table1[Condition name],_xlfn.AGGREGATE(15,6,(ROW(Table1[Condition name])-ROW('Service Request Template'!$A$17)+1)/(Table1[Condition name]&lt;&gt;""),ROWS(A$11:A23))))</f>
        <v/>
      </c>
      <c r="B87" s="14" t="str">
        <f aca="false">IF(ROWS(B$11:B23)&gt;COUNTA(Table1[Species]),"",INDEX(Table1[Species],_xlfn.AGGREGATE(15,6,(ROW(Table1[Species])-ROW('Service Request Template'!$A$17)+1)/(Table1[Species]&lt;&gt;""),ROWS(B$11:B23))))</f>
        <v/>
      </c>
      <c r="C87" s="14" t="str">
        <f aca="false">IF(ROWS(C$11:C23)&gt;COUNTA(Table1[Sample type]),"",INDEX(Table1[Sample type],_xlfn.AGGREGATE(15,6,(ROW(Table1[Sample type])-ROW('Service Request Template'!$A$17)+1)/(Table1[Sample type]&lt;&gt;""),ROWS(C$11:C23))))</f>
        <v/>
      </c>
      <c r="D87" s="14" t="str">
        <f aca="false">IF(ROWS(D$11:D23)&gt;COUNTA(Table1[Cell type]),"",INDEX(Table1[Cell type],_xlfn.AGGREGATE(15,6,(ROW(Table1[Cell type])-ROW('Service Request Template'!$A$17)+1)/(Table1[Cell type]&lt;&gt;""),ROWS(D$11:D23))))</f>
        <v/>
      </c>
      <c r="E87" s="46" t="str">
        <f aca="false">IF(ROWS(E$11:E23)&gt;COUNTA(Table1[Description]),"",INDEX(Table1[Description],_xlfn.AGGREGATE(15,6,(ROW(Table1[Description])-ROW('Service Request Template'!$A$17)+1)/(Table1[Description]&lt;&gt;""),ROWS(E$11:E23))))</f>
        <v/>
      </c>
      <c r="F87" s="46"/>
      <c r="G87" s="46"/>
    </row>
    <row r="88" customFormat="false" ht="22" hidden="false" customHeight="true" outlineLevel="0" collapsed="false">
      <c r="A88" s="14" t="str">
        <f aca="false">IF(ROWS(A$11:A24)&gt;COUNTA(Table1[Condition name]),"",INDEX(Table1[Condition name],_xlfn.AGGREGATE(15,6,(ROW(Table1[Condition name])-ROW('Service Request Template'!$A$17)+1)/(Table1[Condition name]&lt;&gt;""),ROWS(A$11:A24))))</f>
        <v/>
      </c>
      <c r="B88" s="14" t="str">
        <f aca="false">IF(ROWS(B$11:B24)&gt;COUNTA(Table1[Species]),"",INDEX(Table1[Species],_xlfn.AGGREGATE(15,6,(ROW(Table1[Species])-ROW('Service Request Template'!$A$17)+1)/(Table1[Species]&lt;&gt;""),ROWS(B$11:B24))))</f>
        <v/>
      </c>
      <c r="C88" s="14" t="str">
        <f aca="false">IF(ROWS(C$11:C24)&gt;COUNTA(Table1[Sample type]),"",INDEX(Table1[Sample type],_xlfn.AGGREGATE(15,6,(ROW(Table1[Sample type])-ROW('Service Request Template'!$A$17)+1)/(Table1[Sample type]&lt;&gt;""),ROWS(C$11:C24))))</f>
        <v/>
      </c>
      <c r="D88" s="14" t="str">
        <f aca="false">IF(ROWS(D$11:D24)&gt;COUNTA(Table1[Cell type]),"",INDEX(Table1[Cell type],_xlfn.AGGREGATE(15,6,(ROW(Table1[Cell type])-ROW('Service Request Template'!$A$17)+1)/(Table1[Cell type]&lt;&gt;""),ROWS(D$11:D24))))</f>
        <v/>
      </c>
      <c r="E88" s="46" t="str">
        <f aca="false">IF(ROWS(E$11:E24)&gt;COUNTA(Table1[Description]),"",INDEX(Table1[Description],_xlfn.AGGREGATE(15,6,(ROW(Table1[Description])-ROW('Service Request Template'!$A$17)+1)/(Table1[Description]&lt;&gt;""),ROWS(E$11:E24))))</f>
        <v/>
      </c>
      <c r="F88" s="46"/>
      <c r="G88" s="46"/>
    </row>
    <row r="89" customFormat="false" ht="22" hidden="false" customHeight="true" outlineLevel="0" collapsed="false">
      <c r="A89" s="14" t="str">
        <f aca="false">IF(ROWS(A$11:A25)&gt;COUNTA(Table1[Condition name]),"",INDEX(Table1[Condition name],_xlfn.AGGREGATE(15,6,(ROW(Table1[Condition name])-ROW('Service Request Template'!$A$17)+1)/(Table1[Condition name]&lt;&gt;""),ROWS(A$11:A25))))</f>
        <v/>
      </c>
      <c r="B89" s="14" t="str">
        <f aca="false">IF(ROWS(B$11:B25)&gt;COUNTA(Table1[Species]),"",INDEX(Table1[Species],_xlfn.AGGREGATE(15,6,(ROW(Table1[Species])-ROW('Service Request Template'!$A$17)+1)/(Table1[Species]&lt;&gt;""),ROWS(B$11:B25))))</f>
        <v/>
      </c>
      <c r="C89" s="14" t="str">
        <f aca="false">IF(ROWS(C$11:C25)&gt;COUNTA(Table1[Sample type]),"",INDEX(Table1[Sample type],_xlfn.AGGREGATE(15,6,(ROW(Table1[Sample type])-ROW('Service Request Template'!$A$17)+1)/(Table1[Sample type]&lt;&gt;""),ROWS(C$11:C25))))</f>
        <v/>
      </c>
      <c r="D89" s="14" t="str">
        <f aca="false">IF(ROWS(D$11:D25)&gt;COUNTA(Table1[Cell type]),"",INDEX(Table1[Cell type],_xlfn.AGGREGATE(15,6,(ROW(Table1[Cell type])-ROW('Service Request Template'!$A$17)+1)/(Table1[Cell type]&lt;&gt;""),ROWS(D$11:D25))))</f>
        <v/>
      </c>
      <c r="E89" s="46" t="str">
        <f aca="false">IF(ROWS(E$11:E25)&gt;COUNTA(Table1[Description]),"",INDEX(Table1[Description],_xlfn.AGGREGATE(15,6,(ROW(Table1[Description])-ROW('Service Request Template'!$A$17)+1)/(Table1[Description]&lt;&gt;""),ROWS(E$11:E25))))</f>
        <v/>
      </c>
      <c r="F89" s="46"/>
      <c r="G89" s="46"/>
    </row>
    <row r="90" customFormat="false" ht="22" hidden="false" customHeight="true" outlineLevel="0" collapsed="false">
      <c r="A90" s="14" t="str">
        <f aca="false">IF(ROWS(A$11:A26)&gt;COUNTA(Table1[Condition name]),"",INDEX(Table1[Condition name],_xlfn.AGGREGATE(15,6,(ROW(Table1[Condition name])-ROW('Service Request Template'!$A$17)+1)/(Table1[Condition name]&lt;&gt;""),ROWS(A$11:A26))))</f>
        <v/>
      </c>
      <c r="B90" s="14" t="str">
        <f aca="false">IF(ROWS(B$11:B26)&gt;COUNTA(Table1[Species]),"",INDEX(Table1[Species],_xlfn.AGGREGATE(15,6,(ROW(Table1[Species])-ROW('Service Request Template'!$A$17)+1)/(Table1[Species]&lt;&gt;""),ROWS(B$11:B26))))</f>
        <v/>
      </c>
      <c r="C90" s="14" t="str">
        <f aca="false">IF(ROWS(C$11:C26)&gt;COUNTA(Table1[Sample type]),"",INDEX(Table1[Sample type],_xlfn.AGGREGATE(15,6,(ROW(Table1[Sample type])-ROW('Service Request Template'!$A$17)+1)/(Table1[Sample type]&lt;&gt;""),ROWS(C$11:C26))))</f>
        <v/>
      </c>
      <c r="D90" s="14" t="str">
        <f aca="false">IF(ROWS(D$11:D26)&gt;COUNTA(Table1[Cell type]),"",INDEX(Table1[Cell type],_xlfn.AGGREGATE(15,6,(ROW(Table1[Cell type])-ROW('Service Request Template'!$A$17)+1)/(Table1[Cell type]&lt;&gt;""),ROWS(D$11:D26))))</f>
        <v/>
      </c>
      <c r="E90" s="46" t="str">
        <f aca="false">IF(ROWS(E$11:E26)&gt;COUNTA(Table1[Description]),"",INDEX(Table1[Description],_xlfn.AGGREGATE(15,6,(ROW(Table1[Description])-ROW('Service Request Template'!$A$17)+1)/(Table1[Description]&lt;&gt;""),ROWS(E$11:E26))))</f>
        <v/>
      </c>
      <c r="F90" s="46"/>
      <c r="G90" s="46"/>
    </row>
    <row r="91" customFormat="false" ht="22" hidden="false" customHeight="true" outlineLevel="0" collapsed="false">
      <c r="A91" s="14" t="str">
        <f aca="false">IF(ROWS(A$11:A27)&gt;COUNTA(Table1[Condition name]),"",INDEX(Table1[Condition name],_xlfn.AGGREGATE(15,6,(ROW(Table1[Condition name])-ROW('Service Request Template'!$A$17)+1)/(Table1[Condition name]&lt;&gt;""),ROWS(A$11:A27))))</f>
        <v/>
      </c>
      <c r="B91" s="14" t="str">
        <f aca="false">IF(ROWS(B$11:B27)&gt;COUNTA(Table1[Species]),"",INDEX(Table1[Species],_xlfn.AGGREGATE(15,6,(ROW(Table1[Species])-ROW('Service Request Template'!$A$17)+1)/(Table1[Species]&lt;&gt;""),ROWS(B$11:B27))))</f>
        <v/>
      </c>
      <c r="C91" s="14" t="str">
        <f aca="false">IF(ROWS(C$11:C27)&gt;COUNTA(Table1[Sample type]),"",INDEX(Table1[Sample type],_xlfn.AGGREGATE(15,6,(ROW(Table1[Sample type])-ROW('Service Request Template'!$A$17)+1)/(Table1[Sample type]&lt;&gt;""),ROWS(C$11:C27))))</f>
        <v/>
      </c>
      <c r="D91" s="14" t="str">
        <f aca="false">IF(ROWS(D$11:D27)&gt;COUNTA(Table1[Cell type]),"",INDEX(Table1[Cell type],_xlfn.AGGREGATE(15,6,(ROW(Table1[Cell type])-ROW('Service Request Template'!$A$17)+1)/(Table1[Cell type]&lt;&gt;""),ROWS(D$11:D27))))</f>
        <v/>
      </c>
      <c r="E91" s="46" t="str">
        <f aca="false">IF(ROWS(E$11:E27)&gt;COUNTA(Table1[Description]),"",INDEX(Table1[Description],_xlfn.AGGREGATE(15,6,(ROW(Table1[Description])-ROW('Service Request Template'!$A$17)+1)/(Table1[Description]&lt;&gt;""),ROWS(E$11:E27))))</f>
        <v/>
      </c>
      <c r="F91" s="46"/>
      <c r="G91" s="46"/>
    </row>
    <row r="92" customFormat="false" ht="22" hidden="false" customHeight="true" outlineLevel="0" collapsed="false">
      <c r="A92" s="14" t="str">
        <f aca="false">IF(ROWS(A$11:A28)&gt;COUNTA(Table1[Condition name]),"",INDEX(Table1[Condition name],_xlfn.AGGREGATE(15,6,(ROW(Table1[Condition name])-ROW('Service Request Template'!$A$17)+1)/(Table1[Condition name]&lt;&gt;""),ROWS(A$11:A28))))</f>
        <v/>
      </c>
      <c r="B92" s="14" t="str">
        <f aca="false">IF(ROWS(B$11:B28)&gt;COUNTA(Table1[Species]),"",INDEX(Table1[Species],_xlfn.AGGREGATE(15,6,(ROW(Table1[Species])-ROW('Service Request Template'!$A$17)+1)/(Table1[Species]&lt;&gt;""),ROWS(B$11:B28))))</f>
        <v/>
      </c>
      <c r="C92" s="14" t="str">
        <f aca="false">IF(ROWS(C$11:C28)&gt;COUNTA(Table1[Sample type]),"",INDEX(Table1[Sample type],_xlfn.AGGREGATE(15,6,(ROW(Table1[Sample type])-ROW('Service Request Template'!$A$17)+1)/(Table1[Sample type]&lt;&gt;""),ROWS(C$11:C28))))</f>
        <v/>
      </c>
      <c r="D92" s="14" t="str">
        <f aca="false">IF(ROWS(D$11:D28)&gt;COUNTA(Table1[Cell type]),"",INDEX(Table1[Cell type],_xlfn.AGGREGATE(15,6,(ROW(Table1[Cell type])-ROW('Service Request Template'!$A$17)+1)/(Table1[Cell type]&lt;&gt;""),ROWS(D$11:D28))))</f>
        <v/>
      </c>
      <c r="E92" s="46" t="str">
        <f aca="false">IF(ROWS(E$11:E28)&gt;COUNTA(Table1[Description]),"",INDEX(Table1[Description],_xlfn.AGGREGATE(15,6,(ROW(Table1[Description])-ROW('Service Request Template'!$A$17)+1)/(Table1[Description]&lt;&gt;""),ROWS(E$11:E28))))</f>
        <v/>
      </c>
      <c r="F92" s="46"/>
      <c r="G92" s="46"/>
    </row>
    <row r="93" customFormat="false" ht="22" hidden="false" customHeight="true" outlineLevel="0" collapsed="false">
      <c r="A93" s="14" t="str">
        <f aca="false">IF(ROWS(A$11:A29)&gt;COUNTA(Table1[Condition name]),"",INDEX(Table1[Condition name],_xlfn.AGGREGATE(15,6,(ROW(Table1[Condition name])-ROW('Service Request Template'!$A$17)+1)/(Table1[Condition name]&lt;&gt;""),ROWS(A$11:A29))))</f>
        <v/>
      </c>
      <c r="B93" s="14" t="str">
        <f aca="false">IF(ROWS(B$11:B29)&gt;COUNTA(Table1[Species]),"",INDEX(Table1[Species],_xlfn.AGGREGATE(15,6,(ROW(Table1[Species])-ROW('Service Request Template'!$A$17)+1)/(Table1[Species]&lt;&gt;""),ROWS(B$11:B29))))</f>
        <v/>
      </c>
      <c r="C93" s="14" t="str">
        <f aca="false">IF(ROWS(C$11:C29)&gt;COUNTA(Table1[Sample type]),"",INDEX(Table1[Sample type],_xlfn.AGGREGATE(15,6,(ROW(Table1[Sample type])-ROW('Service Request Template'!$A$17)+1)/(Table1[Sample type]&lt;&gt;""),ROWS(C$11:C29))))</f>
        <v/>
      </c>
      <c r="D93" s="14" t="str">
        <f aca="false">IF(ROWS(D$11:D29)&gt;COUNTA(Table1[Cell type]),"",INDEX(Table1[Cell type],_xlfn.AGGREGATE(15,6,(ROW(Table1[Cell type])-ROW('Service Request Template'!$A$17)+1)/(Table1[Cell type]&lt;&gt;""),ROWS(D$11:D29))))</f>
        <v/>
      </c>
      <c r="E93" s="46" t="str">
        <f aca="false">IF(ROWS(E$11:E29)&gt;COUNTA(Table1[Description]),"",INDEX(Table1[Description],_xlfn.AGGREGATE(15,6,(ROW(Table1[Description])-ROW('Service Request Template'!$A$17)+1)/(Table1[Description]&lt;&gt;""),ROWS(E$11:E29))))</f>
        <v/>
      </c>
      <c r="F93" s="46"/>
      <c r="G93" s="46"/>
    </row>
    <row r="94" customFormat="false" ht="22" hidden="false" customHeight="true" outlineLevel="0" collapsed="false">
      <c r="A94" s="14" t="str">
        <f aca="false">IF(ROWS(A$11:A30)&gt;COUNTA(Table1[Condition name]),"",INDEX(Table1[Condition name],_xlfn.AGGREGATE(15,6,(ROW(Table1[Condition name])-ROW('Service Request Template'!$A$17)+1)/(Table1[Condition name]&lt;&gt;""),ROWS(A$11:A30))))</f>
        <v/>
      </c>
      <c r="B94" s="14" t="str">
        <f aca="false">IF(ROWS(B$11:B30)&gt;COUNTA(Table1[Species]),"",INDEX(Table1[Species],_xlfn.AGGREGATE(15,6,(ROW(Table1[Species])-ROW('Service Request Template'!$A$17)+1)/(Table1[Species]&lt;&gt;""),ROWS(B$11:B30))))</f>
        <v/>
      </c>
      <c r="C94" s="14" t="str">
        <f aca="false">IF(ROWS(C$11:C30)&gt;COUNTA(Table1[Sample type]),"",INDEX(Table1[Sample type],_xlfn.AGGREGATE(15,6,(ROW(Table1[Sample type])-ROW('Service Request Template'!$A$17)+1)/(Table1[Sample type]&lt;&gt;""),ROWS(C$11:C30))))</f>
        <v/>
      </c>
      <c r="D94" s="14" t="str">
        <f aca="false">IF(ROWS(D$11:D30)&gt;COUNTA(Table1[Cell type]),"",INDEX(Table1[Cell type],_xlfn.AGGREGATE(15,6,(ROW(Table1[Cell type])-ROW('Service Request Template'!$A$17)+1)/(Table1[Cell type]&lt;&gt;""),ROWS(D$11:D30))))</f>
        <v/>
      </c>
      <c r="E94" s="46" t="str">
        <f aca="false">IF(ROWS(E$11:E30)&gt;COUNTA(Table1[Description]),"",INDEX(Table1[Description],_xlfn.AGGREGATE(15,6,(ROW(Table1[Description])-ROW('Service Request Template'!$A$17)+1)/(Table1[Description]&lt;&gt;""),ROWS(E$11:E30))))</f>
        <v/>
      </c>
      <c r="F94" s="46"/>
      <c r="G94" s="46"/>
    </row>
    <row r="95" customFormat="false" ht="22" hidden="false" customHeight="true" outlineLevel="0" collapsed="false">
      <c r="A95" s="14" t="str">
        <f aca="false">IF(ROWS(A$11:A31)&gt;COUNTA(Table1[Condition name]),"",INDEX(Table1[Condition name],_xlfn.AGGREGATE(15,6,(ROW(Table1[Condition name])-ROW('Service Request Template'!$A$17)+1)/(Table1[Condition name]&lt;&gt;""),ROWS(A$11:A31))))</f>
        <v/>
      </c>
      <c r="B95" s="14" t="str">
        <f aca="false">IF(ROWS(B$11:B31)&gt;COUNTA(Table1[Species]),"",INDEX(Table1[Species],_xlfn.AGGREGATE(15,6,(ROW(Table1[Species])-ROW('Service Request Template'!$A$17)+1)/(Table1[Species]&lt;&gt;""),ROWS(B$11:B31))))</f>
        <v/>
      </c>
      <c r="C95" s="14" t="str">
        <f aca="false">IF(ROWS(C$11:C31)&gt;COUNTA(Table1[Sample type]),"",INDEX(Table1[Sample type],_xlfn.AGGREGATE(15,6,(ROW(Table1[Sample type])-ROW('Service Request Template'!$A$17)+1)/(Table1[Sample type]&lt;&gt;""),ROWS(C$11:C31))))</f>
        <v/>
      </c>
      <c r="D95" s="14" t="str">
        <f aca="false">IF(ROWS(D$11:D31)&gt;COUNTA(Table1[Cell type]),"",INDEX(Table1[Cell type],_xlfn.AGGREGATE(15,6,(ROW(Table1[Cell type])-ROW('Service Request Template'!$A$17)+1)/(Table1[Cell type]&lt;&gt;""),ROWS(D$11:D31))))</f>
        <v/>
      </c>
      <c r="E95" s="46" t="str">
        <f aca="false">IF(ROWS(E$11:E31)&gt;COUNTA(Table1[Description]),"",INDEX(Table1[Description],_xlfn.AGGREGATE(15,6,(ROW(Table1[Description])-ROW('Service Request Template'!$A$17)+1)/(Table1[Description]&lt;&gt;""),ROWS(E$11:E31))))</f>
        <v/>
      </c>
      <c r="F95" s="46"/>
      <c r="G95" s="46"/>
    </row>
    <row r="96" customFormat="false" ht="22" hidden="false" customHeight="true" outlineLevel="0" collapsed="false">
      <c r="A96" s="14" t="str">
        <f aca="false">IF(ROWS(A$11:A32)&gt;COUNTA(Table1[Condition name]),"",INDEX(Table1[Condition name],_xlfn.AGGREGATE(15,6,(ROW(Table1[Condition name])-ROW('Service Request Template'!$A$17)+1)/(Table1[Condition name]&lt;&gt;""),ROWS(A$11:A32))))</f>
        <v/>
      </c>
      <c r="B96" s="14" t="str">
        <f aca="false">IF(ROWS(B$11:B32)&gt;COUNTA(Table1[Species]),"",INDEX(Table1[Species],_xlfn.AGGREGATE(15,6,(ROW(Table1[Species])-ROW('Service Request Template'!$A$17)+1)/(Table1[Species]&lt;&gt;""),ROWS(B$11:B32))))</f>
        <v/>
      </c>
      <c r="C96" s="14" t="str">
        <f aca="false">IF(ROWS(C$11:C32)&gt;COUNTA(Table1[Sample type]),"",INDEX(Table1[Sample type],_xlfn.AGGREGATE(15,6,(ROW(Table1[Sample type])-ROW('Service Request Template'!$A$17)+1)/(Table1[Sample type]&lt;&gt;""),ROWS(C$11:C32))))</f>
        <v/>
      </c>
      <c r="D96" s="14" t="str">
        <f aca="false">IF(ROWS(D$11:D32)&gt;COUNTA(Table1[Cell type]),"",INDEX(Table1[Cell type],_xlfn.AGGREGATE(15,6,(ROW(Table1[Cell type])-ROW('Service Request Template'!$A$17)+1)/(Table1[Cell type]&lt;&gt;""),ROWS(D$11:D32))))</f>
        <v/>
      </c>
      <c r="E96" s="46" t="str">
        <f aca="false">IF(ROWS(E$11:E32)&gt;COUNTA(Table1[Description]),"",INDEX(Table1[Description],_xlfn.AGGREGATE(15,6,(ROW(Table1[Description])-ROW('Service Request Template'!$A$17)+1)/(Table1[Description]&lt;&gt;""),ROWS(E$11:E32))))</f>
        <v/>
      </c>
      <c r="F96" s="46"/>
      <c r="G96" s="46"/>
    </row>
    <row r="97" customFormat="false" ht="22" hidden="false" customHeight="true" outlineLevel="0" collapsed="false">
      <c r="A97" s="14" t="str">
        <f aca="false">IF(ROWS(A$11:A33)&gt;COUNTA(Table1[Condition name]),"",INDEX(Table1[Condition name],_xlfn.AGGREGATE(15,6,(ROW(Table1[Condition name])-ROW('Service Request Template'!$A$17)+1)/(Table1[Condition name]&lt;&gt;""),ROWS(A$11:A33))))</f>
        <v/>
      </c>
      <c r="B97" s="14" t="str">
        <f aca="false">IF(ROWS(B$11:B33)&gt;COUNTA(Table1[Species]),"",INDEX(Table1[Species],_xlfn.AGGREGATE(15,6,(ROW(Table1[Species])-ROW('Service Request Template'!$A$17)+1)/(Table1[Species]&lt;&gt;""),ROWS(B$11:B33))))</f>
        <v/>
      </c>
      <c r="C97" s="14" t="str">
        <f aca="false">IF(ROWS(C$11:C33)&gt;COUNTA(Table1[Sample type]),"",INDEX(Table1[Sample type],_xlfn.AGGREGATE(15,6,(ROW(Table1[Sample type])-ROW('Service Request Template'!$A$17)+1)/(Table1[Sample type]&lt;&gt;""),ROWS(C$11:C33))))</f>
        <v/>
      </c>
      <c r="D97" s="14" t="str">
        <f aca="false">IF(ROWS(D$11:D33)&gt;COUNTA(Table1[Cell type]),"",INDEX(Table1[Cell type],_xlfn.AGGREGATE(15,6,(ROW(Table1[Cell type])-ROW('Service Request Template'!$A$17)+1)/(Table1[Cell type]&lt;&gt;""),ROWS(D$11:D33))))</f>
        <v/>
      </c>
      <c r="E97" s="46" t="str">
        <f aca="false">IF(ROWS(E$11:E33)&gt;COUNTA(Table1[Description]),"",INDEX(Table1[Description],_xlfn.AGGREGATE(15,6,(ROW(Table1[Description])-ROW('Service Request Template'!$A$17)+1)/(Table1[Description]&lt;&gt;""),ROWS(E$11:E33))))</f>
        <v/>
      </c>
      <c r="F97" s="46"/>
      <c r="G97" s="46"/>
    </row>
    <row r="98" customFormat="false" ht="22" hidden="false" customHeight="true" outlineLevel="0" collapsed="false">
      <c r="A98" s="14" t="str">
        <f aca="false">IF(ROWS(A$11:A34)&gt;COUNTA(Table1[Condition name]),"",INDEX(Table1[Condition name],_xlfn.AGGREGATE(15,6,(ROW(Table1[Condition name])-ROW('Service Request Template'!$A$17)+1)/(Table1[Condition name]&lt;&gt;""),ROWS(A$11:A34))))</f>
        <v/>
      </c>
      <c r="B98" s="14" t="str">
        <f aca="false">IF(ROWS(B$11:B34)&gt;COUNTA(Table1[Species]),"",INDEX(Table1[Species],_xlfn.AGGREGATE(15,6,(ROW(Table1[Species])-ROW('Service Request Template'!$A$17)+1)/(Table1[Species]&lt;&gt;""),ROWS(B$11:B34))))</f>
        <v/>
      </c>
      <c r="C98" s="14" t="str">
        <f aca="false">IF(ROWS(C$11:C34)&gt;COUNTA(Table1[Sample type]),"",INDEX(Table1[Sample type],_xlfn.AGGREGATE(15,6,(ROW(Table1[Sample type])-ROW('Service Request Template'!$A$17)+1)/(Table1[Sample type]&lt;&gt;""),ROWS(C$11:C34))))</f>
        <v/>
      </c>
      <c r="D98" s="14" t="str">
        <f aca="false">IF(ROWS(D$11:D34)&gt;COUNTA(Table1[Cell type]),"",INDEX(Table1[Cell type],_xlfn.AGGREGATE(15,6,(ROW(Table1[Cell type])-ROW('Service Request Template'!$A$17)+1)/(Table1[Cell type]&lt;&gt;""),ROWS(D$11:D34))))</f>
        <v/>
      </c>
      <c r="E98" s="46" t="str">
        <f aca="false">IF(ROWS(E$11:E34)&gt;COUNTA(Table1[Description]),"",INDEX(Table1[Description],_xlfn.AGGREGATE(15,6,(ROW(Table1[Description])-ROW('Service Request Template'!$A$17)+1)/(Table1[Description]&lt;&gt;""),ROWS(E$11:E34))))</f>
        <v/>
      </c>
      <c r="F98" s="46"/>
      <c r="G98" s="46"/>
    </row>
    <row r="99" customFormat="false" ht="22" hidden="false" customHeight="true" outlineLevel="0" collapsed="false">
      <c r="A99" s="14" t="str">
        <f aca="false">IF(ROWS(A$11:A35)&gt;COUNTA(Table1[Condition name]),"",INDEX(Table1[Condition name],_xlfn.AGGREGATE(15,6,(ROW(Table1[Condition name])-ROW('Service Request Template'!$A$17)+1)/(Table1[Condition name]&lt;&gt;""),ROWS(A$11:A35))))</f>
        <v/>
      </c>
      <c r="B99" s="14" t="str">
        <f aca="false">IF(ROWS(B$11:B35)&gt;COUNTA(Table1[Species]),"",INDEX(Table1[Species],_xlfn.AGGREGATE(15,6,(ROW(Table1[Species])-ROW('Service Request Template'!$A$17)+1)/(Table1[Species]&lt;&gt;""),ROWS(B$11:B35))))</f>
        <v/>
      </c>
      <c r="C99" s="14" t="str">
        <f aca="false">IF(ROWS(C$11:C35)&gt;COUNTA(Table1[Sample type]),"",INDEX(Table1[Sample type],_xlfn.AGGREGATE(15,6,(ROW(Table1[Sample type])-ROW('Service Request Template'!$A$17)+1)/(Table1[Sample type]&lt;&gt;""),ROWS(C$11:C35))))</f>
        <v/>
      </c>
      <c r="D99" s="14" t="str">
        <f aca="false">IF(ROWS(D$11:D35)&gt;COUNTA(Table1[Cell type]),"",INDEX(Table1[Cell type],_xlfn.AGGREGATE(15,6,(ROW(Table1[Cell type])-ROW('Service Request Template'!$A$17)+1)/(Table1[Cell type]&lt;&gt;""),ROWS(D$11:D35))))</f>
        <v/>
      </c>
      <c r="E99" s="46" t="str">
        <f aca="false">IF(ROWS(E$11:E35)&gt;COUNTA(Table1[Description]),"",INDEX(Table1[Description],_xlfn.AGGREGATE(15,6,(ROW(Table1[Description])-ROW('Service Request Template'!$A$17)+1)/(Table1[Description]&lt;&gt;""),ROWS(E$11:E35))))</f>
        <v/>
      </c>
      <c r="F99" s="46"/>
      <c r="G99" s="46"/>
    </row>
    <row r="100" customFormat="false" ht="22" hidden="false" customHeight="true" outlineLevel="0" collapsed="false">
      <c r="A100" s="14" t="str">
        <f aca="false">IF(ROWS(A$11:A36)&gt;COUNTA(Table1[Condition name]),"",INDEX(Table1[Condition name],_xlfn.AGGREGATE(15,6,(ROW(Table1[Condition name])-ROW('Service Request Template'!$A$17)+1)/(Table1[Condition name]&lt;&gt;""),ROWS(A$11:A36))))</f>
        <v/>
      </c>
      <c r="B100" s="14" t="str">
        <f aca="false">IF(ROWS(B$11:B36)&gt;COUNTA(Table1[Species]),"",INDEX(Table1[Species],_xlfn.AGGREGATE(15,6,(ROW(Table1[Species])-ROW('Service Request Template'!$A$17)+1)/(Table1[Species]&lt;&gt;""),ROWS(B$11:B36))))</f>
        <v/>
      </c>
      <c r="C100" s="14" t="str">
        <f aca="false">IF(ROWS(C$11:C36)&gt;COUNTA(Table1[Sample type]),"",INDEX(Table1[Sample type],_xlfn.AGGREGATE(15,6,(ROW(Table1[Sample type])-ROW('Service Request Template'!$A$17)+1)/(Table1[Sample type]&lt;&gt;""),ROWS(C$11:C36))))</f>
        <v/>
      </c>
      <c r="D100" s="14" t="str">
        <f aca="false">IF(ROWS(D$11:D36)&gt;COUNTA(Table1[Cell type]),"",INDEX(Table1[Cell type],_xlfn.AGGREGATE(15,6,(ROW(Table1[Cell type])-ROW('Service Request Template'!$A$17)+1)/(Table1[Cell type]&lt;&gt;""),ROWS(D$11:D36))))</f>
        <v/>
      </c>
      <c r="E100" s="46" t="str">
        <f aca="false">IF(ROWS(E$11:E36)&gt;COUNTA(Table1[Description]),"",INDEX(Table1[Description],_xlfn.AGGREGATE(15,6,(ROW(Table1[Description])-ROW('Service Request Template'!$A$17)+1)/(Table1[Description]&lt;&gt;""),ROWS(E$11:E36))))</f>
        <v/>
      </c>
      <c r="F100" s="46"/>
      <c r="G100" s="46"/>
    </row>
    <row r="101" customFormat="false" ht="22" hidden="false" customHeight="true" outlineLevel="0" collapsed="false">
      <c r="A101" s="14" t="str">
        <f aca="false">IF(ROWS(A$11:A37)&gt;COUNTA(Table1[Condition name]),"",INDEX(Table1[Condition name],_xlfn.AGGREGATE(15,6,(ROW(Table1[Condition name])-ROW('Service Request Template'!$A$17)+1)/(Table1[Condition name]&lt;&gt;""),ROWS(A$11:A37))))</f>
        <v/>
      </c>
      <c r="B101" s="14" t="str">
        <f aca="false">IF(ROWS(B$11:B37)&gt;COUNTA(Table1[Species]),"",INDEX(Table1[Species],_xlfn.AGGREGATE(15,6,(ROW(Table1[Species])-ROW('Service Request Template'!$A$17)+1)/(Table1[Species]&lt;&gt;""),ROWS(B$11:B37))))</f>
        <v/>
      </c>
      <c r="C101" s="14" t="str">
        <f aca="false">IF(ROWS(C$11:C37)&gt;COUNTA(Table1[Sample type]),"",INDEX(Table1[Sample type],_xlfn.AGGREGATE(15,6,(ROW(Table1[Sample type])-ROW('Service Request Template'!$A$17)+1)/(Table1[Sample type]&lt;&gt;""),ROWS(C$11:C37))))</f>
        <v/>
      </c>
      <c r="D101" s="14" t="str">
        <f aca="false">IF(ROWS(D$11:D37)&gt;COUNTA(Table1[Cell type]),"",INDEX(Table1[Cell type],_xlfn.AGGREGATE(15,6,(ROW(Table1[Cell type])-ROW('Service Request Template'!$A$17)+1)/(Table1[Cell type]&lt;&gt;""),ROWS(D$11:D37))))</f>
        <v/>
      </c>
      <c r="E101" s="46" t="str">
        <f aca="false">IF(ROWS(E$11:E37)&gt;COUNTA(Table1[Description]),"",INDEX(Table1[Description],_xlfn.AGGREGATE(15,6,(ROW(Table1[Description])-ROW('Service Request Template'!$A$17)+1)/(Table1[Description]&lt;&gt;""),ROWS(E$11:E37))))</f>
        <v/>
      </c>
      <c r="F101" s="46"/>
      <c r="G101" s="46"/>
    </row>
    <row r="102" customFormat="false" ht="22" hidden="false" customHeight="true" outlineLevel="0" collapsed="false">
      <c r="A102" s="14" t="str">
        <f aca="false">IF(ROWS(A$11:A38)&gt;COUNTA(Table1[Condition name]),"",INDEX(Table1[Condition name],_xlfn.AGGREGATE(15,6,(ROW(Table1[Condition name])-ROW('Service Request Template'!$A$17)+1)/(Table1[Condition name]&lt;&gt;""),ROWS(A$11:A38))))</f>
        <v/>
      </c>
      <c r="B102" s="14" t="str">
        <f aca="false">IF(ROWS(B$11:B38)&gt;COUNTA(Table1[Species]),"",INDEX(Table1[Species],_xlfn.AGGREGATE(15,6,(ROW(Table1[Species])-ROW('Service Request Template'!$A$17)+1)/(Table1[Species]&lt;&gt;""),ROWS(B$11:B38))))</f>
        <v/>
      </c>
      <c r="C102" s="14" t="str">
        <f aca="false">IF(ROWS(C$11:C38)&gt;COUNTA(Table1[Sample type]),"",INDEX(Table1[Sample type],_xlfn.AGGREGATE(15,6,(ROW(Table1[Sample type])-ROW('Service Request Template'!$A$17)+1)/(Table1[Sample type]&lt;&gt;""),ROWS(C$11:C38))))</f>
        <v/>
      </c>
      <c r="D102" s="14" t="str">
        <f aca="false">IF(ROWS(D$11:D38)&gt;COUNTA(Table1[Cell type]),"",INDEX(Table1[Cell type],_xlfn.AGGREGATE(15,6,(ROW(Table1[Cell type])-ROW('Service Request Template'!$A$17)+1)/(Table1[Cell type]&lt;&gt;""),ROWS(D$11:D38))))</f>
        <v/>
      </c>
      <c r="E102" s="46" t="str">
        <f aca="false">IF(ROWS(E$11:E38)&gt;COUNTA(Table1[Description]),"",INDEX(Table1[Description],_xlfn.AGGREGATE(15,6,(ROW(Table1[Description])-ROW('Service Request Template'!$A$17)+1)/(Table1[Description]&lt;&gt;""),ROWS(E$11:E38))))</f>
        <v/>
      </c>
      <c r="F102" s="46"/>
      <c r="G102" s="46"/>
    </row>
    <row r="103" customFormat="false" ht="22" hidden="false" customHeight="true" outlineLevel="0" collapsed="false">
      <c r="A103" s="14" t="str">
        <f aca="false">IF(ROWS(A$11:A39)&gt;COUNTA(Table1[Condition name]),"",INDEX(Table1[Condition name],_xlfn.AGGREGATE(15,6,(ROW(Table1[Condition name])-ROW('Service Request Template'!$A$17)+1)/(Table1[Condition name]&lt;&gt;""),ROWS(A$11:A39))))</f>
        <v/>
      </c>
      <c r="B103" s="14" t="str">
        <f aca="false">IF(ROWS(B$11:B39)&gt;COUNTA(Table1[Species]),"",INDEX(Table1[Species],_xlfn.AGGREGATE(15,6,(ROW(Table1[Species])-ROW('Service Request Template'!$A$17)+1)/(Table1[Species]&lt;&gt;""),ROWS(B$11:B39))))</f>
        <v/>
      </c>
      <c r="C103" s="14" t="str">
        <f aca="false">IF(ROWS(C$11:C39)&gt;COUNTA(Table1[Sample type]),"",INDEX(Table1[Sample type],_xlfn.AGGREGATE(15,6,(ROW(Table1[Sample type])-ROW('Service Request Template'!$A$17)+1)/(Table1[Sample type]&lt;&gt;""),ROWS(C$11:C39))))</f>
        <v/>
      </c>
      <c r="D103" s="14" t="str">
        <f aca="false">IF(ROWS(D$11:D39)&gt;COUNTA(Table1[Cell type]),"",INDEX(Table1[Cell type],_xlfn.AGGREGATE(15,6,(ROW(Table1[Cell type])-ROW('Service Request Template'!$A$17)+1)/(Table1[Cell type]&lt;&gt;""),ROWS(D$11:D39))))</f>
        <v/>
      </c>
      <c r="E103" s="46" t="str">
        <f aca="false">IF(ROWS(E$11:E39)&gt;COUNTA(Table1[Description]),"",INDEX(Table1[Description],_xlfn.AGGREGATE(15,6,(ROW(Table1[Description])-ROW('Service Request Template'!$A$17)+1)/(Table1[Description]&lt;&gt;""),ROWS(E$11:E39))))</f>
        <v/>
      </c>
      <c r="F103" s="46"/>
      <c r="G103" s="46"/>
    </row>
    <row r="104" customFormat="false" ht="22" hidden="false" customHeight="true" outlineLevel="0" collapsed="false">
      <c r="A104" s="14" t="str">
        <f aca="false">IF(ROWS(A$11:A40)&gt;COUNTA(Table1[Condition name]),"",INDEX(Table1[Condition name],_xlfn.AGGREGATE(15,6,(ROW(Table1[Condition name])-ROW('Service Request Template'!$A$17)+1)/(Table1[Condition name]&lt;&gt;""),ROWS(A$11:A40))))</f>
        <v/>
      </c>
      <c r="B104" s="14" t="str">
        <f aca="false">IF(ROWS(B$11:B40)&gt;COUNTA(Table1[Species]),"",INDEX(Table1[Species],_xlfn.AGGREGATE(15,6,(ROW(Table1[Species])-ROW('Service Request Template'!$A$17)+1)/(Table1[Species]&lt;&gt;""),ROWS(B$11:B40))))</f>
        <v/>
      </c>
      <c r="C104" s="14" t="str">
        <f aca="false">IF(ROWS(C$11:C40)&gt;COUNTA(Table1[Sample type]),"",INDEX(Table1[Sample type],_xlfn.AGGREGATE(15,6,(ROW(Table1[Sample type])-ROW('Service Request Template'!$A$17)+1)/(Table1[Sample type]&lt;&gt;""),ROWS(C$11:C40))))</f>
        <v/>
      </c>
      <c r="D104" s="14" t="str">
        <f aca="false">IF(ROWS(D$11:D40)&gt;COUNTA(Table1[Cell type]),"",INDEX(Table1[Cell type],_xlfn.AGGREGATE(15,6,(ROW(Table1[Cell type])-ROW('Service Request Template'!$A$17)+1)/(Table1[Cell type]&lt;&gt;""),ROWS(D$11:D40))))</f>
        <v/>
      </c>
      <c r="E104" s="46" t="str">
        <f aca="false">IF(ROWS(E$11:E40)&gt;COUNTA(Table1[Description]),"",INDEX(Table1[Description],_xlfn.AGGREGATE(15,6,(ROW(Table1[Description])-ROW('Service Request Template'!$A$17)+1)/(Table1[Description]&lt;&gt;""),ROWS(E$11:E40))))</f>
        <v/>
      </c>
      <c r="F104" s="46"/>
      <c r="G104" s="46"/>
    </row>
    <row r="106" customFormat="false" ht="15.5" hidden="false" customHeight="false" outlineLevel="0" collapsed="false">
      <c r="A106" s="5" t="s">
        <v>40</v>
      </c>
      <c r="B106" s="5" t="s">
        <v>41</v>
      </c>
      <c r="C106" s="5" t="s">
        <v>42</v>
      </c>
      <c r="D106" s="5" t="s">
        <v>43</v>
      </c>
      <c r="E106" s="5" t="s">
        <v>44</v>
      </c>
      <c r="F106" s="5" t="s">
        <v>45</v>
      </c>
    </row>
    <row r="107" customFormat="false" ht="15.5" hidden="false" customHeight="false" outlineLevel="0" collapsed="false">
      <c r="A107" s="14" t="str">
        <f aca="false">IF(ROWS(A$107:A107)&gt;COUNTA('Service Request Template'!A$54:A$78),"",INDEX('Service Request Template'!A$54:A$78,_xlfn.AGGREGATE(15,6,(ROW('Service Request Template'!A$54:A$78)-ROW('Service Request Template'!$A$54)+1)/('Service Request Template'!A$54:A$78&lt;&gt;""),ROWS(A$107:A107))))</f>
        <v/>
      </c>
      <c r="B107" s="14" t="str">
        <f aca="false">IF(ROWS(B$107:B107)&gt;COUNTA('Service Request Template'!B$54:B$78),"",INDEX('Service Request Template'!B$54:B$78,_xlfn.AGGREGATE(15,6,(ROW('Service Request Template'!B$54:B$78)-ROW('Service Request Template'!$A$54)+1)/('Service Request Template'!B$54:B$78&lt;&gt;""),ROWS(B$107:B107))))</f>
        <v/>
      </c>
      <c r="C107" s="14" t="str">
        <f aca="false">IF(ROWS(C$107:C107)&gt;COUNTA('Service Request Template'!C$54:C$78),"",INDEX('Service Request Template'!C$54:C$78,_xlfn.AGGREGATE(15,6,(ROW('Service Request Template'!C$54:C$78)-ROW('Service Request Template'!$A$54)+1)/('Service Request Template'!C$54:C$78&lt;&gt;""),ROWS(C$107:C107))))</f>
        <v/>
      </c>
      <c r="D107" s="14" t="str">
        <f aca="false">IF(ROWS(D$107:D107)&gt;COUNTA('Service Request Template'!D$54:D$78),"",INDEX('Service Request Template'!D$54:D$78,_xlfn.AGGREGATE(15,6,(ROW('Service Request Template'!D$54:D$78)-ROW('Service Request Template'!$A$54)+1)/('Service Request Template'!D$54:D$78&lt;&gt;""),ROWS(D$107:D107))))</f>
        <v/>
      </c>
      <c r="E107" s="14" t="str">
        <f aca="false">IF(ROWS(E$107:E107)&gt;COUNTA('Service Request Template'!E$54:E$78),"",INDEX('Service Request Template'!E$54:E$78,_xlfn.AGGREGATE(15,6,(ROW('Service Request Template'!E$54:E$78)-ROW('Service Request Template'!$A$54)+1)/('Service Request Template'!E$54:E$78&lt;&gt;""),ROWS(E$107:E107))))</f>
        <v/>
      </c>
      <c r="F107" s="14" t="str">
        <f aca="false">IF(ROWS(F$107:F107)&gt;COUNTA('Service Request Template'!F$54:F$78),"",INDEX('Service Request Template'!F$54:F$78,_xlfn.AGGREGATE(15,6,(ROW('Service Request Template'!F$54:F$78)-ROW('Service Request Template'!$A$54)+1)/('Service Request Template'!F$54:F$78&lt;&gt;""),ROWS(F$107:F107))))</f>
        <v/>
      </c>
    </row>
    <row r="108" customFormat="false" ht="15.5" hidden="false" customHeight="false" outlineLevel="0" collapsed="false">
      <c r="A108" s="14" t="str">
        <f aca="false">IF(ROWS(A$107:A108)&gt;COUNTA('Service Request Template'!A$54:A$78),"",INDEX('Service Request Template'!A$54:A$78,_xlfn.AGGREGATE(15,6,(ROW('Service Request Template'!A$54:A$78)-ROW('Service Request Template'!$A$54)+1)/('Service Request Template'!A$54:A$78&lt;&gt;""),ROWS(A$107:A108))))</f>
        <v/>
      </c>
      <c r="B108" s="14" t="str">
        <f aca="false">IF(ROWS(B$107:B108)&gt;COUNTA('Service Request Template'!B$54:B$78),"",INDEX('Service Request Template'!B$54:B$78,_xlfn.AGGREGATE(15,6,(ROW('Service Request Template'!B$54:B$78)-ROW('Service Request Template'!$A$54)+1)/('Service Request Template'!B$54:B$78&lt;&gt;""),ROWS(B$107:B108))))</f>
        <v/>
      </c>
      <c r="C108" s="14" t="str">
        <f aca="false">IF(ROWS(C$107:C108)&gt;COUNTA('Service Request Template'!C$54:C$78),"",INDEX('Service Request Template'!C$54:C$78,_xlfn.AGGREGATE(15,6,(ROW('Service Request Template'!C$54:C$78)-ROW('Service Request Template'!$A$54)+1)/('Service Request Template'!C$54:C$78&lt;&gt;""),ROWS(C$107:C108))))</f>
        <v/>
      </c>
      <c r="D108" s="14" t="str">
        <f aca="false">IF(ROWS(D$107:D108)&gt;COUNTA('Service Request Template'!D$54:D$78),"",INDEX('Service Request Template'!D$54:D$78,_xlfn.AGGREGATE(15,6,(ROW('Service Request Template'!D$54:D$78)-ROW('Service Request Template'!$A$54)+1)/('Service Request Template'!D$54:D$78&lt;&gt;""),ROWS(D$107:D108))))</f>
        <v/>
      </c>
      <c r="E108" s="14" t="str">
        <f aca="false">IF(ROWS(E$107:E108)&gt;COUNTA('Service Request Template'!E$54:E$78),"",INDEX('Service Request Template'!E$54:E$78,_xlfn.AGGREGATE(15,6,(ROW('Service Request Template'!E$54:E$78)-ROW('Service Request Template'!$A$54)+1)/('Service Request Template'!E$54:E$78&lt;&gt;""),ROWS(E$107:E108))))</f>
        <v/>
      </c>
      <c r="F108" s="14" t="str">
        <f aca="false">IF(ROWS(F$107:F108)&gt;COUNTA('Service Request Template'!F$54:F$78),"",INDEX('Service Request Template'!F$54:F$78,_xlfn.AGGREGATE(15,6,(ROW('Service Request Template'!F$54:F$78)-ROW('Service Request Template'!$A$54)+1)/('Service Request Template'!F$54:F$78&lt;&gt;""),ROWS(F$107:F108))))</f>
        <v/>
      </c>
    </row>
    <row r="109" customFormat="false" ht="15.5" hidden="false" customHeight="false" outlineLevel="0" collapsed="false">
      <c r="A109" s="14" t="str">
        <f aca="false">IF(ROWS(A$107:A109)&gt;COUNTA('Service Request Template'!A$54:A$78),"",INDEX('Service Request Template'!A$54:A$78,_xlfn.AGGREGATE(15,6,(ROW('Service Request Template'!A$54:A$78)-ROW('Service Request Template'!$A$54)+1)/('Service Request Template'!A$54:A$78&lt;&gt;""),ROWS(A$107:A109))))</f>
        <v/>
      </c>
      <c r="B109" s="14" t="str">
        <f aca="false">IF(ROWS(B$107:B109)&gt;COUNTA('Service Request Template'!B$54:B$78),"",INDEX('Service Request Template'!B$54:B$78,_xlfn.AGGREGATE(15,6,(ROW('Service Request Template'!B$54:B$78)-ROW('Service Request Template'!$A$54)+1)/('Service Request Template'!B$54:B$78&lt;&gt;""),ROWS(B$107:B109))))</f>
        <v/>
      </c>
      <c r="C109" s="14" t="str">
        <f aca="false">IF(ROWS(C$107:C109)&gt;COUNTA('Service Request Template'!C$54:C$78),"",INDEX('Service Request Template'!C$54:C$78,_xlfn.AGGREGATE(15,6,(ROW('Service Request Template'!C$54:C$78)-ROW('Service Request Template'!$A$54)+1)/('Service Request Template'!C$54:C$78&lt;&gt;""),ROWS(C$107:C109))))</f>
        <v/>
      </c>
      <c r="D109" s="14" t="str">
        <f aca="false">IF(ROWS(D$107:D109)&gt;COUNTA('Service Request Template'!D$54:D$78),"",INDEX('Service Request Template'!D$54:D$78,_xlfn.AGGREGATE(15,6,(ROW('Service Request Template'!D$54:D$78)-ROW('Service Request Template'!$A$54)+1)/('Service Request Template'!D$54:D$78&lt;&gt;""),ROWS(D$107:D109))))</f>
        <v/>
      </c>
      <c r="E109" s="14" t="str">
        <f aca="false">IF(ROWS(E$107:E109)&gt;COUNTA('Service Request Template'!E$54:E$78),"",INDEX('Service Request Template'!E$54:E$78,_xlfn.AGGREGATE(15,6,(ROW('Service Request Template'!E$54:E$78)-ROW('Service Request Template'!$A$54)+1)/('Service Request Template'!E$54:E$78&lt;&gt;""),ROWS(E$107:E109))))</f>
        <v/>
      </c>
      <c r="F109" s="14" t="str">
        <f aca="false">IF(ROWS(F$107:F109)&gt;COUNTA('Service Request Template'!F$54:F$78),"",INDEX('Service Request Template'!F$54:F$78,_xlfn.AGGREGATE(15,6,(ROW('Service Request Template'!F$54:F$78)-ROW('Service Request Template'!$A$54)+1)/('Service Request Template'!F$54:F$78&lt;&gt;""),ROWS(F$107:F109))))</f>
        <v/>
      </c>
    </row>
    <row r="110" customFormat="false" ht="15.5" hidden="false" customHeight="false" outlineLevel="0" collapsed="false">
      <c r="A110" s="14" t="str">
        <f aca="false">IF(ROWS(A$107:A110)&gt;COUNTA('Service Request Template'!A$54:A$78),"",INDEX('Service Request Template'!A$54:A$78,_xlfn.AGGREGATE(15,6,(ROW('Service Request Template'!A$54:A$78)-ROW('Service Request Template'!$A$54)+1)/('Service Request Template'!A$54:A$78&lt;&gt;""),ROWS(A$107:A110))))</f>
        <v/>
      </c>
      <c r="B110" s="14" t="str">
        <f aca="false">IF(ROWS(B$107:B110)&gt;COUNTA('Service Request Template'!B$54:B$78),"",INDEX('Service Request Template'!B$54:B$78,_xlfn.AGGREGATE(15,6,(ROW('Service Request Template'!B$54:B$78)-ROW('Service Request Template'!$A$54)+1)/('Service Request Template'!B$54:B$78&lt;&gt;""),ROWS(B$107:B110))))</f>
        <v/>
      </c>
      <c r="C110" s="14" t="str">
        <f aca="false">IF(ROWS(C$107:C110)&gt;COUNTA('Service Request Template'!C$54:C$78),"",INDEX('Service Request Template'!C$54:C$78,_xlfn.AGGREGATE(15,6,(ROW('Service Request Template'!C$54:C$78)-ROW('Service Request Template'!$A$54)+1)/('Service Request Template'!C$54:C$78&lt;&gt;""),ROWS(C$107:C110))))</f>
        <v/>
      </c>
      <c r="D110" s="14" t="str">
        <f aca="false">IF(ROWS(D$107:D110)&gt;COUNTA('Service Request Template'!D$54:D$78),"",INDEX('Service Request Template'!D$54:D$78,_xlfn.AGGREGATE(15,6,(ROW('Service Request Template'!D$54:D$78)-ROW('Service Request Template'!$A$54)+1)/('Service Request Template'!D$54:D$78&lt;&gt;""),ROWS(D$107:D110))))</f>
        <v/>
      </c>
      <c r="E110" s="14" t="str">
        <f aca="false">IF(ROWS(E$107:E110)&gt;COUNTA('Service Request Template'!E$54:E$78),"",INDEX('Service Request Template'!E$54:E$78,_xlfn.AGGREGATE(15,6,(ROW('Service Request Template'!E$54:E$78)-ROW('Service Request Template'!$A$54)+1)/('Service Request Template'!E$54:E$78&lt;&gt;""),ROWS(E$107:E110))))</f>
        <v/>
      </c>
      <c r="F110" s="14" t="str">
        <f aca="false">IF(ROWS(F$107:F110)&gt;COUNTA('Service Request Template'!F$54:F$78),"",INDEX('Service Request Template'!F$54:F$78,_xlfn.AGGREGATE(15,6,(ROW('Service Request Template'!F$54:F$78)-ROW('Service Request Template'!$A$54)+1)/('Service Request Template'!F$54:F$78&lt;&gt;""),ROWS(F$107:F110))))</f>
        <v/>
      </c>
    </row>
    <row r="111" customFormat="false" ht="15.5" hidden="false" customHeight="false" outlineLevel="0" collapsed="false">
      <c r="A111" s="14" t="str">
        <f aca="false">IF(ROWS(A$107:A111)&gt;COUNTA('Service Request Template'!A$54:A$78),"",INDEX('Service Request Template'!A$54:A$78,_xlfn.AGGREGATE(15,6,(ROW('Service Request Template'!A$54:A$78)-ROW('Service Request Template'!$A$54)+1)/('Service Request Template'!A$54:A$78&lt;&gt;""),ROWS(A$107:A111))))</f>
        <v/>
      </c>
      <c r="B111" s="14" t="str">
        <f aca="false">IF(ROWS(B$107:B111)&gt;COUNTA('Service Request Template'!B$54:B$78),"",INDEX('Service Request Template'!B$54:B$78,_xlfn.AGGREGATE(15,6,(ROW('Service Request Template'!B$54:B$78)-ROW('Service Request Template'!$A$54)+1)/('Service Request Template'!B$54:B$78&lt;&gt;""),ROWS(B$107:B111))))</f>
        <v/>
      </c>
      <c r="C111" s="14" t="str">
        <f aca="false">IF(ROWS(C$107:C111)&gt;COUNTA('Service Request Template'!C$54:C$78),"",INDEX('Service Request Template'!C$54:C$78,_xlfn.AGGREGATE(15,6,(ROW('Service Request Template'!C$54:C$78)-ROW('Service Request Template'!$A$54)+1)/('Service Request Template'!C$54:C$78&lt;&gt;""),ROWS(C$107:C111))))</f>
        <v/>
      </c>
      <c r="D111" s="14" t="str">
        <f aca="false">IF(ROWS(D$107:D111)&gt;COUNTA('Service Request Template'!D$54:D$78),"",INDEX('Service Request Template'!D$54:D$78,_xlfn.AGGREGATE(15,6,(ROW('Service Request Template'!D$54:D$78)-ROW('Service Request Template'!$A$54)+1)/('Service Request Template'!D$54:D$78&lt;&gt;""),ROWS(D$107:D111))))</f>
        <v/>
      </c>
      <c r="E111" s="14" t="str">
        <f aca="false">IF(ROWS(E$107:E111)&gt;COUNTA('Service Request Template'!E$54:E$78),"",INDEX('Service Request Template'!E$54:E$78,_xlfn.AGGREGATE(15,6,(ROW('Service Request Template'!E$54:E$78)-ROW('Service Request Template'!$A$54)+1)/('Service Request Template'!E$54:E$78&lt;&gt;""),ROWS(E$107:E111))))</f>
        <v/>
      </c>
      <c r="F111" s="14" t="str">
        <f aca="false">IF(ROWS(F$107:F111)&gt;COUNTA('Service Request Template'!F$54:F$78),"",INDEX('Service Request Template'!F$54:F$78,_xlfn.AGGREGATE(15,6,(ROW('Service Request Template'!F$54:F$78)-ROW('Service Request Template'!$A$54)+1)/('Service Request Template'!F$54:F$78&lt;&gt;""),ROWS(F$107:F111))))</f>
        <v/>
      </c>
    </row>
    <row r="112" customFormat="false" ht="15.5" hidden="false" customHeight="false" outlineLevel="0" collapsed="false">
      <c r="A112" s="14" t="str">
        <f aca="false">IF(ROWS(A$107:A112)&gt;COUNTA('Service Request Template'!A$54:A$78),"",INDEX('Service Request Template'!A$54:A$78,_xlfn.AGGREGATE(15,6,(ROW('Service Request Template'!A$54:A$78)-ROW('Service Request Template'!$A$54)+1)/('Service Request Template'!A$54:A$78&lt;&gt;""),ROWS(A$107:A112))))</f>
        <v/>
      </c>
      <c r="B112" s="14" t="str">
        <f aca="false">IF(ROWS(B$107:B112)&gt;COUNTA('Service Request Template'!B$54:B$78),"",INDEX('Service Request Template'!B$54:B$78,_xlfn.AGGREGATE(15,6,(ROW('Service Request Template'!B$54:B$78)-ROW('Service Request Template'!$A$54)+1)/('Service Request Template'!B$54:B$78&lt;&gt;""),ROWS(B$107:B112))))</f>
        <v/>
      </c>
      <c r="C112" s="14" t="str">
        <f aca="false">IF(ROWS(C$107:C112)&gt;COUNTA('Service Request Template'!C$54:C$78),"",INDEX('Service Request Template'!C$54:C$78,_xlfn.AGGREGATE(15,6,(ROW('Service Request Template'!C$54:C$78)-ROW('Service Request Template'!$A$54)+1)/('Service Request Template'!C$54:C$78&lt;&gt;""),ROWS(C$107:C112))))</f>
        <v/>
      </c>
      <c r="D112" s="14" t="str">
        <f aca="false">IF(ROWS(D$107:D112)&gt;COUNTA('Service Request Template'!D$54:D$78),"",INDEX('Service Request Template'!D$54:D$78,_xlfn.AGGREGATE(15,6,(ROW('Service Request Template'!D$54:D$78)-ROW('Service Request Template'!$A$54)+1)/('Service Request Template'!D$54:D$78&lt;&gt;""),ROWS(D$107:D112))))</f>
        <v/>
      </c>
      <c r="E112" s="14" t="str">
        <f aca="false">IF(ROWS(E$107:E112)&gt;COUNTA('Service Request Template'!E$54:E$78),"",INDEX('Service Request Template'!E$54:E$78,_xlfn.AGGREGATE(15,6,(ROW('Service Request Template'!E$54:E$78)-ROW('Service Request Template'!$A$54)+1)/('Service Request Template'!E$54:E$78&lt;&gt;""),ROWS(E$107:E112))))</f>
        <v/>
      </c>
      <c r="F112" s="14" t="str">
        <f aca="false">IF(ROWS(F$107:F112)&gt;COUNTA('Service Request Template'!F$54:F$78),"",INDEX('Service Request Template'!F$54:F$78,_xlfn.AGGREGATE(15,6,(ROW('Service Request Template'!F$54:F$78)-ROW('Service Request Template'!$A$54)+1)/('Service Request Template'!F$54:F$78&lt;&gt;""),ROWS(F$107:F112))))</f>
        <v/>
      </c>
    </row>
    <row r="113" customFormat="false" ht="15.5" hidden="false" customHeight="false" outlineLevel="0" collapsed="false">
      <c r="A113" s="14" t="str">
        <f aca="false">IF(ROWS(A$107:A113)&gt;COUNTA('Service Request Template'!A$54:A$78),"",INDEX('Service Request Template'!A$54:A$78,_xlfn.AGGREGATE(15,6,(ROW('Service Request Template'!A$54:A$78)-ROW('Service Request Template'!$A$54)+1)/('Service Request Template'!A$54:A$78&lt;&gt;""),ROWS(A$107:A113))))</f>
        <v/>
      </c>
      <c r="B113" s="14" t="str">
        <f aca="false">IF(ROWS(B$107:B113)&gt;COUNTA('Service Request Template'!B$54:B$78),"",INDEX('Service Request Template'!B$54:B$78,_xlfn.AGGREGATE(15,6,(ROW('Service Request Template'!B$54:B$78)-ROW('Service Request Template'!$A$54)+1)/('Service Request Template'!B$54:B$78&lt;&gt;""),ROWS(B$107:B113))))</f>
        <v/>
      </c>
      <c r="C113" s="14" t="str">
        <f aca="false">IF(ROWS(C$107:C113)&gt;COUNTA('Service Request Template'!C$54:C$78),"",INDEX('Service Request Template'!C$54:C$78,_xlfn.AGGREGATE(15,6,(ROW('Service Request Template'!C$54:C$78)-ROW('Service Request Template'!$A$54)+1)/('Service Request Template'!C$54:C$78&lt;&gt;""),ROWS(C$107:C113))))</f>
        <v/>
      </c>
      <c r="D113" s="14" t="str">
        <f aca="false">IF(ROWS(D$107:D113)&gt;COUNTA('Service Request Template'!D$54:D$78),"",INDEX('Service Request Template'!D$54:D$78,_xlfn.AGGREGATE(15,6,(ROW('Service Request Template'!D$54:D$78)-ROW('Service Request Template'!$A$54)+1)/('Service Request Template'!D$54:D$78&lt;&gt;""),ROWS(D$107:D113))))</f>
        <v/>
      </c>
      <c r="E113" s="14" t="str">
        <f aca="false">IF(ROWS(E$107:E113)&gt;COUNTA('Service Request Template'!E$54:E$78),"",INDEX('Service Request Template'!E$54:E$78,_xlfn.AGGREGATE(15,6,(ROW('Service Request Template'!E$54:E$78)-ROW('Service Request Template'!$A$54)+1)/('Service Request Template'!E$54:E$78&lt;&gt;""),ROWS(E$107:E113))))</f>
        <v/>
      </c>
      <c r="F113" s="14" t="str">
        <f aca="false">IF(ROWS(F$107:F113)&gt;COUNTA('Service Request Template'!F$54:F$78),"",INDEX('Service Request Template'!F$54:F$78,_xlfn.AGGREGATE(15,6,(ROW('Service Request Template'!F$54:F$78)-ROW('Service Request Template'!$A$54)+1)/('Service Request Template'!F$54:F$78&lt;&gt;""),ROWS(F$107:F113))))</f>
        <v/>
      </c>
    </row>
    <row r="114" customFormat="false" ht="15.5" hidden="false" customHeight="false" outlineLevel="0" collapsed="false">
      <c r="A114" s="14" t="str">
        <f aca="false">IF(ROWS(A$107:A114)&gt;COUNTA('Service Request Template'!A$54:A$78),"",INDEX('Service Request Template'!A$54:A$78,_xlfn.AGGREGATE(15,6,(ROW('Service Request Template'!A$54:A$78)-ROW('Service Request Template'!$A$54)+1)/('Service Request Template'!A$54:A$78&lt;&gt;""),ROWS(A$107:A114))))</f>
        <v/>
      </c>
      <c r="B114" s="14" t="str">
        <f aca="false">IF(ROWS(B$107:B114)&gt;COUNTA('Service Request Template'!B$54:B$78),"",INDEX('Service Request Template'!B$54:B$78,_xlfn.AGGREGATE(15,6,(ROW('Service Request Template'!B$54:B$78)-ROW('Service Request Template'!$A$54)+1)/('Service Request Template'!B$54:B$78&lt;&gt;""),ROWS(B$107:B114))))</f>
        <v/>
      </c>
      <c r="C114" s="14" t="str">
        <f aca="false">IF(ROWS(C$107:C114)&gt;COUNTA('Service Request Template'!C$54:C$78),"",INDEX('Service Request Template'!C$54:C$78,_xlfn.AGGREGATE(15,6,(ROW('Service Request Template'!C$54:C$78)-ROW('Service Request Template'!$A$54)+1)/('Service Request Template'!C$54:C$78&lt;&gt;""),ROWS(C$107:C114))))</f>
        <v/>
      </c>
      <c r="D114" s="14" t="str">
        <f aca="false">IF(ROWS(D$107:D114)&gt;COUNTA('Service Request Template'!D$54:D$78),"",INDEX('Service Request Template'!D$54:D$78,_xlfn.AGGREGATE(15,6,(ROW('Service Request Template'!D$54:D$78)-ROW('Service Request Template'!$A$54)+1)/('Service Request Template'!D$54:D$78&lt;&gt;""),ROWS(D$107:D114))))</f>
        <v/>
      </c>
      <c r="E114" s="14" t="str">
        <f aca="false">IF(ROWS(E$107:E114)&gt;COUNTA('Service Request Template'!E$54:E$78),"",INDEX('Service Request Template'!E$54:E$78,_xlfn.AGGREGATE(15,6,(ROW('Service Request Template'!E$54:E$78)-ROW('Service Request Template'!$A$54)+1)/('Service Request Template'!E$54:E$78&lt;&gt;""),ROWS(E$107:E114))))</f>
        <v/>
      </c>
      <c r="F114" s="14" t="str">
        <f aca="false">IF(ROWS(F$107:F114)&gt;COUNTA('Service Request Template'!F$54:F$78),"",INDEX('Service Request Template'!F$54:F$78,_xlfn.AGGREGATE(15,6,(ROW('Service Request Template'!F$54:F$78)-ROW('Service Request Template'!$A$54)+1)/('Service Request Template'!F$54:F$78&lt;&gt;""),ROWS(F$107:F114))))</f>
        <v/>
      </c>
    </row>
    <row r="115" customFormat="false" ht="15.5" hidden="false" customHeight="false" outlineLevel="0" collapsed="false">
      <c r="A115" s="14" t="str">
        <f aca="false">IF(ROWS(A$107:A115)&gt;COUNTA('Service Request Template'!A$54:A$78),"",INDEX('Service Request Template'!A$54:A$78,_xlfn.AGGREGATE(15,6,(ROW('Service Request Template'!A$54:A$78)-ROW('Service Request Template'!$A$54)+1)/('Service Request Template'!A$54:A$78&lt;&gt;""),ROWS(A$107:A115))))</f>
        <v/>
      </c>
      <c r="B115" s="14" t="str">
        <f aca="false">IF(ROWS(B$107:B115)&gt;COUNTA('Service Request Template'!B$54:B$78),"",INDEX('Service Request Template'!B$54:B$78,_xlfn.AGGREGATE(15,6,(ROW('Service Request Template'!B$54:B$78)-ROW('Service Request Template'!$A$54)+1)/('Service Request Template'!B$54:B$78&lt;&gt;""),ROWS(B$107:B115))))</f>
        <v/>
      </c>
      <c r="C115" s="14" t="str">
        <f aca="false">IF(ROWS(C$107:C115)&gt;COUNTA('Service Request Template'!C$54:C$78),"",INDEX('Service Request Template'!C$54:C$78,_xlfn.AGGREGATE(15,6,(ROW('Service Request Template'!C$54:C$78)-ROW('Service Request Template'!$A$54)+1)/('Service Request Template'!C$54:C$78&lt;&gt;""),ROWS(C$107:C115))))</f>
        <v/>
      </c>
      <c r="D115" s="14" t="str">
        <f aca="false">IF(ROWS(D$107:D115)&gt;COUNTA('Service Request Template'!D$54:D$78),"",INDEX('Service Request Template'!D$54:D$78,_xlfn.AGGREGATE(15,6,(ROW('Service Request Template'!D$54:D$78)-ROW('Service Request Template'!$A$54)+1)/('Service Request Template'!D$54:D$78&lt;&gt;""),ROWS(D$107:D115))))</f>
        <v/>
      </c>
      <c r="E115" s="14" t="str">
        <f aca="false">IF(ROWS(E$107:E115)&gt;COUNTA('Service Request Template'!E$54:E$78),"",INDEX('Service Request Template'!E$54:E$78,_xlfn.AGGREGATE(15,6,(ROW('Service Request Template'!E$54:E$78)-ROW('Service Request Template'!$A$54)+1)/('Service Request Template'!E$54:E$78&lt;&gt;""),ROWS(E$107:E115))))</f>
        <v/>
      </c>
      <c r="F115" s="14" t="str">
        <f aca="false">IF(ROWS(F$107:F115)&gt;COUNTA('Service Request Template'!F$54:F$78),"",INDEX('Service Request Template'!F$54:F$78,_xlfn.AGGREGATE(15,6,(ROW('Service Request Template'!F$54:F$78)-ROW('Service Request Template'!$A$54)+1)/('Service Request Template'!F$54:F$78&lt;&gt;""),ROWS(F$107:F115))))</f>
        <v/>
      </c>
    </row>
    <row r="116" customFormat="false" ht="15.5" hidden="false" customHeight="false" outlineLevel="0" collapsed="false">
      <c r="A116" s="14" t="str">
        <f aca="false">IF(ROWS(A$107:A116)&gt;COUNTA('Service Request Template'!A$54:A$78),"",INDEX('Service Request Template'!A$54:A$78,_xlfn.AGGREGATE(15,6,(ROW('Service Request Template'!A$54:A$78)-ROW('Service Request Template'!$A$54)+1)/('Service Request Template'!A$54:A$78&lt;&gt;""),ROWS(A$107:A116))))</f>
        <v/>
      </c>
      <c r="B116" s="14" t="str">
        <f aca="false">IF(ROWS(B$107:B116)&gt;COUNTA('Service Request Template'!B$54:B$78),"",INDEX('Service Request Template'!B$54:B$78,_xlfn.AGGREGATE(15,6,(ROW('Service Request Template'!B$54:B$78)-ROW('Service Request Template'!$A$54)+1)/('Service Request Template'!B$54:B$78&lt;&gt;""),ROWS(B$107:B116))))</f>
        <v/>
      </c>
      <c r="C116" s="14" t="str">
        <f aca="false">IF(ROWS(C$107:C116)&gt;COUNTA('Service Request Template'!C$54:C$78),"",INDEX('Service Request Template'!C$54:C$78,_xlfn.AGGREGATE(15,6,(ROW('Service Request Template'!C$54:C$78)-ROW('Service Request Template'!$A$54)+1)/('Service Request Template'!C$54:C$78&lt;&gt;""),ROWS(C$107:C116))))</f>
        <v/>
      </c>
      <c r="D116" s="14" t="str">
        <f aca="false">IF(ROWS(D$107:D116)&gt;COUNTA('Service Request Template'!D$54:D$78),"",INDEX('Service Request Template'!D$54:D$78,_xlfn.AGGREGATE(15,6,(ROW('Service Request Template'!D$54:D$78)-ROW('Service Request Template'!$A$54)+1)/('Service Request Template'!D$54:D$78&lt;&gt;""),ROWS(D$107:D116))))</f>
        <v/>
      </c>
      <c r="E116" s="14" t="str">
        <f aca="false">IF(ROWS(E$107:E116)&gt;COUNTA('Service Request Template'!E$54:E$78),"",INDEX('Service Request Template'!E$54:E$78,_xlfn.AGGREGATE(15,6,(ROW('Service Request Template'!E$54:E$78)-ROW('Service Request Template'!$A$54)+1)/('Service Request Template'!E$54:E$78&lt;&gt;""),ROWS(E$107:E116))))</f>
        <v/>
      </c>
      <c r="F116" s="14" t="str">
        <f aca="false">IF(ROWS(F$107:F116)&gt;COUNTA('Service Request Template'!F$54:F$78),"",INDEX('Service Request Template'!F$54:F$78,_xlfn.AGGREGATE(15,6,(ROW('Service Request Template'!F$54:F$78)-ROW('Service Request Template'!$A$54)+1)/('Service Request Template'!F$54:F$78&lt;&gt;""),ROWS(F$107:F116))))</f>
        <v/>
      </c>
    </row>
    <row r="117" customFormat="false" ht="15.5" hidden="false" customHeight="false" outlineLevel="0" collapsed="false">
      <c r="A117" s="14" t="str">
        <f aca="false">IF(ROWS(A$107:A117)&gt;COUNTA('Service Request Template'!A$54:A$78),"",INDEX('Service Request Template'!A$54:A$78,_xlfn.AGGREGATE(15,6,(ROW('Service Request Template'!A$54:A$78)-ROW('Service Request Template'!$A$54)+1)/('Service Request Template'!A$54:A$78&lt;&gt;""),ROWS(A$107:A117))))</f>
        <v/>
      </c>
      <c r="B117" s="14" t="str">
        <f aca="false">IF(ROWS(B$107:B117)&gt;COUNTA('Service Request Template'!B$54:B$78),"",INDEX('Service Request Template'!B$54:B$78,_xlfn.AGGREGATE(15,6,(ROW('Service Request Template'!B$54:B$78)-ROW('Service Request Template'!$A$54)+1)/('Service Request Template'!B$54:B$78&lt;&gt;""),ROWS(B$107:B117))))</f>
        <v/>
      </c>
      <c r="C117" s="14" t="str">
        <f aca="false">IF(ROWS(C$107:C117)&gt;COUNTA('Service Request Template'!C$54:C$78),"",INDEX('Service Request Template'!C$54:C$78,_xlfn.AGGREGATE(15,6,(ROW('Service Request Template'!C$54:C$78)-ROW('Service Request Template'!$A$54)+1)/('Service Request Template'!C$54:C$78&lt;&gt;""),ROWS(C$107:C117))))</f>
        <v/>
      </c>
      <c r="D117" s="14" t="str">
        <f aca="false">IF(ROWS(D$107:D117)&gt;COUNTA('Service Request Template'!D$54:D$78),"",INDEX('Service Request Template'!D$54:D$78,_xlfn.AGGREGATE(15,6,(ROW('Service Request Template'!D$54:D$78)-ROW('Service Request Template'!$A$54)+1)/('Service Request Template'!D$54:D$78&lt;&gt;""),ROWS(D$107:D117))))</f>
        <v/>
      </c>
      <c r="E117" s="14" t="str">
        <f aca="false">IF(ROWS(E$107:E117)&gt;COUNTA('Service Request Template'!E$54:E$78),"",INDEX('Service Request Template'!E$54:E$78,_xlfn.AGGREGATE(15,6,(ROW('Service Request Template'!E$54:E$78)-ROW('Service Request Template'!$A$54)+1)/('Service Request Template'!E$54:E$78&lt;&gt;""),ROWS(E$107:E117))))</f>
        <v/>
      </c>
      <c r="F117" s="14" t="str">
        <f aca="false">IF(ROWS(F$107:F117)&gt;COUNTA('Service Request Template'!F$54:F$78),"",INDEX('Service Request Template'!F$54:F$78,_xlfn.AGGREGATE(15,6,(ROW('Service Request Template'!F$54:F$78)-ROW('Service Request Template'!$A$54)+1)/('Service Request Template'!F$54:F$78&lt;&gt;""),ROWS(F$107:F117))))</f>
        <v/>
      </c>
    </row>
    <row r="118" customFormat="false" ht="15.5" hidden="false" customHeight="false" outlineLevel="0" collapsed="false">
      <c r="A118" s="14" t="str">
        <f aca="false">IF(ROWS(A$107:A118)&gt;COUNTA('Service Request Template'!A$54:A$78),"",INDEX('Service Request Template'!A$54:A$78,_xlfn.AGGREGATE(15,6,(ROW('Service Request Template'!A$54:A$78)-ROW('Service Request Template'!$A$54)+1)/('Service Request Template'!A$54:A$78&lt;&gt;""),ROWS(A$107:A118))))</f>
        <v/>
      </c>
      <c r="B118" s="14" t="str">
        <f aca="false">IF(ROWS(B$107:B118)&gt;COUNTA('Service Request Template'!B$54:B$78),"",INDEX('Service Request Template'!B$54:B$78,_xlfn.AGGREGATE(15,6,(ROW('Service Request Template'!B$54:B$78)-ROW('Service Request Template'!$A$54)+1)/('Service Request Template'!B$54:B$78&lt;&gt;""),ROWS(B$107:B118))))</f>
        <v/>
      </c>
      <c r="C118" s="14" t="str">
        <f aca="false">IF(ROWS(C$107:C118)&gt;COUNTA('Service Request Template'!C$54:C$78),"",INDEX('Service Request Template'!C$54:C$78,_xlfn.AGGREGATE(15,6,(ROW('Service Request Template'!C$54:C$78)-ROW('Service Request Template'!$A$54)+1)/('Service Request Template'!C$54:C$78&lt;&gt;""),ROWS(C$107:C118))))</f>
        <v/>
      </c>
      <c r="D118" s="14" t="str">
        <f aca="false">IF(ROWS(D$107:D118)&gt;COUNTA('Service Request Template'!D$54:D$78),"",INDEX('Service Request Template'!D$54:D$78,_xlfn.AGGREGATE(15,6,(ROW('Service Request Template'!D$54:D$78)-ROW('Service Request Template'!$A$54)+1)/('Service Request Template'!D$54:D$78&lt;&gt;""),ROWS(D$107:D118))))</f>
        <v/>
      </c>
      <c r="E118" s="14" t="str">
        <f aca="false">IF(ROWS(E$107:E118)&gt;COUNTA('Service Request Template'!E$54:E$78),"",INDEX('Service Request Template'!E$54:E$78,_xlfn.AGGREGATE(15,6,(ROW('Service Request Template'!E$54:E$78)-ROW('Service Request Template'!$A$54)+1)/('Service Request Template'!E$54:E$78&lt;&gt;""),ROWS(E$107:E118))))</f>
        <v/>
      </c>
      <c r="F118" s="14" t="str">
        <f aca="false">IF(ROWS(F$107:F118)&gt;COUNTA('Service Request Template'!F$54:F$78),"",INDEX('Service Request Template'!F$54:F$78,_xlfn.AGGREGATE(15,6,(ROW('Service Request Template'!F$54:F$78)-ROW('Service Request Template'!$A$54)+1)/('Service Request Template'!F$54:F$78&lt;&gt;""),ROWS(F$107:F118))))</f>
        <v/>
      </c>
    </row>
    <row r="119" customFormat="false" ht="15.5" hidden="false" customHeight="false" outlineLevel="0" collapsed="false">
      <c r="A119" s="14" t="str">
        <f aca="false">IF(ROWS(A$107:A119)&gt;COUNTA('Service Request Template'!A$54:A$78),"",INDEX('Service Request Template'!A$54:A$78,_xlfn.AGGREGATE(15,6,(ROW('Service Request Template'!A$54:A$78)-ROW('Service Request Template'!$A$54)+1)/('Service Request Template'!A$54:A$78&lt;&gt;""),ROWS(A$107:A119))))</f>
        <v/>
      </c>
      <c r="B119" s="14" t="str">
        <f aca="false">IF(ROWS(B$107:B119)&gt;COUNTA('Service Request Template'!B$54:B$78),"",INDEX('Service Request Template'!B$54:B$78,_xlfn.AGGREGATE(15,6,(ROW('Service Request Template'!B$54:B$78)-ROW('Service Request Template'!$A$54)+1)/('Service Request Template'!B$54:B$78&lt;&gt;""),ROWS(B$107:B119))))</f>
        <v/>
      </c>
      <c r="C119" s="14" t="str">
        <f aca="false">IF(ROWS(C$107:C119)&gt;COUNTA('Service Request Template'!C$54:C$78),"",INDEX('Service Request Template'!C$54:C$78,_xlfn.AGGREGATE(15,6,(ROW('Service Request Template'!C$54:C$78)-ROW('Service Request Template'!$A$54)+1)/('Service Request Template'!C$54:C$78&lt;&gt;""),ROWS(C$107:C119))))</f>
        <v/>
      </c>
      <c r="D119" s="14" t="str">
        <f aca="false">IF(ROWS(D$107:D119)&gt;COUNTA('Service Request Template'!D$54:D$78),"",INDEX('Service Request Template'!D$54:D$78,_xlfn.AGGREGATE(15,6,(ROW('Service Request Template'!D$54:D$78)-ROW('Service Request Template'!$A$54)+1)/('Service Request Template'!D$54:D$78&lt;&gt;""),ROWS(D$107:D119))))</f>
        <v/>
      </c>
      <c r="E119" s="14" t="str">
        <f aca="false">IF(ROWS(E$107:E119)&gt;COUNTA('Service Request Template'!E$54:E$78),"",INDEX('Service Request Template'!E$54:E$78,_xlfn.AGGREGATE(15,6,(ROW('Service Request Template'!E$54:E$78)-ROW('Service Request Template'!$A$54)+1)/('Service Request Template'!E$54:E$78&lt;&gt;""),ROWS(E$107:E119))))</f>
        <v/>
      </c>
      <c r="F119" s="14" t="str">
        <f aca="false">IF(ROWS(F$107:F119)&gt;COUNTA('Service Request Template'!F$54:F$78),"",INDEX('Service Request Template'!F$54:F$78,_xlfn.AGGREGATE(15,6,(ROW('Service Request Template'!F$54:F$78)-ROW('Service Request Template'!$A$54)+1)/('Service Request Template'!F$54:F$78&lt;&gt;""),ROWS(F$107:F119))))</f>
        <v/>
      </c>
    </row>
    <row r="120" customFormat="false" ht="15.5" hidden="false" customHeight="false" outlineLevel="0" collapsed="false">
      <c r="A120" s="14" t="str">
        <f aca="false">IF(ROWS(A$107:A120)&gt;COUNTA('Service Request Template'!A$54:A$78),"",INDEX('Service Request Template'!A$54:A$78,_xlfn.AGGREGATE(15,6,(ROW('Service Request Template'!A$54:A$78)-ROW('Service Request Template'!$A$54)+1)/('Service Request Template'!A$54:A$78&lt;&gt;""),ROWS(A$107:A120))))</f>
        <v/>
      </c>
      <c r="B120" s="14" t="str">
        <f aca="false">IF(ROWS(B$107:B120)&gt;COUNTA('Service Request Template'!B$54:B$78),"",INDEX('Service Request Template'!B$54:B$78,_xlfn.AGGREGATE(15,6,(ROW('Service Request Template'!B$54:B$78)-ROW('Service Request Template'!$A$54)+1)/('Service Request Template'!B$54:B$78&lt;&gt;""),ROWS(B$107:B120))))</f>
        <v/>
      </c>
      <c r="C120" s="14" t="str">
        <f aca="false">IF(ROWS(C$107:C120)&gt;COUNTA('Service Request Template'!C$54:C$78),"",INDEX('Service Request Template'!C$54:C$78,_xlfn.AGGREGATE(15,6,(ROW('Service Request Template'!C$54:C$78)-ROW('Service Request Template'!$A$54)+1)/('Service Request Template'!C$54:C$78&lt;&gt;""),ROWS(C$107:C120))))</f>
        <v/>
      </c>
      <c r="D120" s="14" t="str">
        <f aca="false">IF(ROWS(D$107:D120)&gt;COUNTA('Service Request Template'!D$54:D$78),"",INDEX('Service Request Template'!D$54:D$78,_xlfn.AGGREGATE(15,6,(ROW('Service Request Template'!D$54:D$78)-ROW('Service Request Template'!$A$54)+1)/('Service Request Template'!D$54:D$78&lt;&gt;""),ROWS(D$107:D120))))</f>
        <v/>
      </c>
      <c r="E120" s="14" t="str">
        <f aca="false">IF(ROWS(E$107:E120)&gt;COUNTA('Service Request Template'!E$54:E$78),"",INDEX('Service Request Template'!E$54:E$78,_xlfn.AGGREGATE(15,6,(ROW('Service Request Template'!E$54:E$78)-ROW('Service Request Template'!$A$54)+1)/('Service Request Template'!E$54:E$78&lt;&gt;""),ROWS(E$107:E120))))</f>
        <v/>
      </c>
      <c r="F120" s="14" t="str">
        <f aca="false">IF(ROWS(F$107:F120)&gt;COUNTA('Service Request Template'!F$54:F$78),"",INDEX('Service Request Template'!F$54:F$78,_xlfn.AGGREGATE(15,6,(ROW('Service Request Template'!F$54:F$78)-ROW('Service Request Template'!$A$54)+1)/('Service Request Template'!F$54:F$78&lt;&gt;""),ROWS(F$107:F120))))</f>
        <v/>
      </c>
    </row>
    <row r="121" customFormat="false" ht="15.5" hidden="false" customHeight="false" outlineLevel="0" collapsed="false">
      <c r="A121" s="14" t="str">
        <f aca="false">IF(ROWS(A$107:A121)&gt;COUNTA('Service Request Template'!A$54:A$78),"",INDEX('Service Request Template'!A$54:A$78,_xlfn.AGGREGATE(15,6,(ROW('Service Request Template'!A$54:A$78)-ROW('Service Request Template'!$A$54)+1)/('Service Request Template'!A$54:A$78&lt;&gt;""),ROWS(A$107:A121))))</f>
        <v/>
      </c>
      <c r="B121" s="14" t="str">
        <f aca="false">IF(ROWS(B$107:B121)&gt;COUNTA('Service Request Template'!B$54:B$78),"",INDEX('Service Request Template'!B$54:B$78,_xlfn.AGGREGATE(15,6,(ROW('Service Request Template'!B$54:B$78)-ROW('Service Request Template'!$A$54)+1)/('Service Request Template'!B$54:B$78&lt;&gt;""),ROWS(B$107:B121))))</f>
        <v/>
      </c>
      <c r="C121" s="14" t="str">
        <f aca="false">IF(ROWS(C$107:C121)&gt;COUNTA('Service Request Template'!C$54:C$78),"",INDEX('Service Request Template'!C$54:C$78,_xlfn.AGGREGATE(15,6,(ROW('Service Request Template'!C$54:C$78)-ROW('Service Request Template'!$A$54)+1)/('Service Request Template'!C$54:C$78&lt;&gt;""),ROWS(C$107:C121))))</f>
        <v/>
      </c>
      <c r="D121" s="14" t="str">
        <f aca="false">IF(ROWS(D$107:D121)&gt;COUNTA('Service Request Template'!D$54:D$78),"",INDEX('Service Request Template'!D$54:D$78,_xlfn.AGGREGATE(15,6,(ROW('Service Request Template'!D$54:D$78)-ROW('Service Request Template'!$A$54)+1)/('Service Request Template'!D$54:D$78&lt;&gt;""),ROWS(D$107:D121))))</f>
        <v/>
      </c>
      <c r="E121" s="14" t="str">
        <f aca="false">IF(ROWS(E$107:E121)&gt;COUNTA('Service Request Template'!E$54:E$78),"",INDEX('Service Request Template'!E$54:E$78,_xlfn.AGGREGATE(15,6,(ROW('Service Request Template'!E$54:E$78)-ROW('Service Request Template'!$A$54)+1)/('Service Request Template'!E$54:E$78&lt;&gt;""),ROWS(E$107:E121))))</f>
        <v/>
      </c>
      <c r="F121" s="14" t="str">
        <f aca="false">IF(ROWS(F$107:F121)&gt;COUNTA('Service Request Template'!F$54:F$78),"",INDEX('Service Request Template'!F$54:F$78,_xlfn.AGGREGATE(15,6,(ROW('Service Request Template'!F$54:F$78)-ROW('Service Request Template'!$A$54)+1)/('Service Request Template'!F$54:F$78&lt;&gt;""),ROWS(F$107:F121))))</f>
        <v/>
      </c>
    </row>
    <row r="122" customFormat="false" ht="15.5" hidden="false" customHeight="false" outlineLevel="0" collapsed="false">
      <c r="A122" s="14" t="str">
        <f aca="false">IF(ROWS(A$107:A122)&gt;COUNTA('Service Request Template'!A$54:A$78),"",INDEX('Service Request Template'!A$54:A$78,_xlfn.AGGREGATE(15,6,(ROW('Service Request Template'!A$54:A$78)-ROW('Service Request Template'!$A$54)+1)/('Service Request Template'!A$54:A$78&lt;&gt;""),ROWS(A$107:A122))))</f>
        <v/>
      </c>
      <c r="B122" s="14" t="str">
        <f aca="false">IF(ROWS(B$107:B122)&gt;COUNTA('Service Request Template'!B$54:B$78),"",INDEX('Service Request Template'!B$54:B$78,_xlfn.AGGREGATE(15,6,(ROW('Service Request Template'!B$54:B$78)-ROW('Service Request Template'!$A$54)+1)/('Service Request Template'!B$54:B$78&lt;&gt;""),ROWS(B$107:B122))))</f>
        <v/>
      </c>
      <c r="C122" s="14" t="str">
        <f aca="false">IF(ROWS(C$107:C122)&gt;COUNTA('Service Request Template'!C$54:C$78),"",INDEX('Service Request Template'!C$54:C$78,_xlfn.AGGREGATE(15,6,(ROW('Service Request Template'!C$54:C$78)-ROW('Service Request Template'!$A$54)+1)/('Service Request Template'!C$54:C$78&lt;&gt;""),ROWS(C$107:C122))))</f>
        <v/>
      </c>
      <c r="D122" s="14" t="str">
        <f aca="false">IF(ROWS(D$107:D122)&gt;COUNTA('Service Request Template'!D$54:D$78),"",INDEX('Service Request Template'!D$54:D$78,_xlfn.AGGREGATE(15,6,(ROW('Service Request Template'!D$54:D$78)-ROW('Service Request Template'!$A$54)+1)/('Service Request Template'!D$54:D$78&lt;&gt;""),ROWS(D$107:D122))))</f>
        <v/>
      </c>
      <c r="E122" s="14" t="str">
        <f aca="false">IF(ROWS(E$107:E122)&gt;COUNTA('Service Request Template'!E$54:E$78),"",INDEX('Service Request Template'!E$54:E$78,_xlfn.AGGREGATE(15,6,(ROW('Service Request Template'!E$54:E$78)-ROW('Service Request Template'!$A$54)+1)/('Service Request Template'!E$54:E$78&lt;&gt;""),ROWS(E$107:E122))))</f>
        <v/>
      </c>
      <c r="F122" s="14" t="str">
        <f aca="false">IF(ROWS(F$107:F122)&gt;COUNTA('Service Request Template'!F$54:F$78),"",INDEX('Service Request Template'!F$54:F$78,_xlfn.AGGREGATE(15,6,(ROW('Service Request Template'!F$54:F$78)-ROW('Service Request Template'!$A$54)+1)/('Service Request Template'!F$54:F$78&lt;&gt;""),ROWS(F$107:F122))))</f>
        <v/>
      </c>
    </row>
    <row r="123" customFormat="false" ht="15.5" hidden="false" customHeight="false" outlineLevel="0" collapsed="false">
      <c r="A123" s="14" t="str">
        <f aca="false">IF(ROWS(A$107:A123)&gt;COUNTA('Service Request Template'!A$54:A$78),"",INDEX('Service Request Template'!A$54:A$78,_xlfn.AGGREGATE(15,6,(ROW('Service Request Template'!A$54:A$78)-ROW('Service Request Template'!$A$54)+1)/('Service Request Template'!A$54:A$78&lt;&gt;""),ROWS(A$107:A123))))</f>
        <v/>
      </c>
      <c r="B123" s="14" t="str">
        <f aca="false">IF(ROWS(B$107:B123)&gt;COUNTA('Service Request Template'!B$54:B$78),"",INDEX('Service Request Template'!B$54:B$78,_xlfn.AGGREGATE(15,6,(ROW('Service Request Template'!B$54:B$78)-ROW('Service Request Template'!$A$54)+1)/('Service Request Template'!B$54:B$78&lt;&gt;""),ROWS(B$107:B123))))</f>
        <v/>
      </c>
      <c r="C123" s="14" t="str">
        <f aca="false">IF(ROWS(C$107:C123)&gt;COUNTA('Service Request Template'!C$54:C$78),"",INDEX('Service Request Template'!C$54:C$78,_xlfn.AGGREGATE(15,6,(ROW('Service Request Template'!C$54:C$78)-ROW('Service Request Template'!$A$54)+1)/('Service Request Template'!C$54:C$78&lt;&gt;""),ROWS(C$107:C123))))</f>
        <v/>
      </c>
      <c r="D123" s="14" t="str">
        <f aca="false">IF(ROWS(D$107:D123)&gt;COUNTA('Service Request Template'!D$54:D$78),"",INDEX('Service Request Template'!D$54:D$78,_xlfn.AGGREGATE(15,6,(ROW('Service Request Template'!D$54:D$78)-ROW('Service Request Template'!$A$54)+1)/('Service Request Template'!D$54:D$78&lt;&gt;""),ROWS(D$107:D123))))</f>
        <v/>
      </c>
      <c r="E123" s="14" t="str">
        <f aca="false">IF(ROWS(E$107:E123)&gt;COUNTA('Service Request Template'!E$54:E$78),"",INDEX('Service Request Template'!E$54:E$78,_xlfn.AGGREGATE(15,6,(ROW('Service Request Template'!E$54:E$78)-ROW('Service Request Template'!$A$54)+1)/('Service Request Template'!E$54:E$78&lt;&gt;""),ROWS(E$107:E123))))</f>
        <v/>
      </c>
      <c r="F123" s="14" t="str">
        <f aca="false">IF(ROWS(F$107:F123)&gt;COUNTA('Service Request Template'!F$54:F$78),"",INDEX('Service Request Template'!F$54:F$78,_xlfn.AGGREGATE(15,6,(ROW('Service Request Template'!F$54:F$78)-ROW('Service Request Template'!$A$54)+1)/('Service Request Template'!F$54:F$78&lt;&gt;""),ROWS(F$107:F123))))</f>
        <v/>
      </c>
    </row>
    <row r="124" customFormat="false" ht="15.5" hidden="false" customHeight="false" outlineLevel="0" collapsed="false">
      <c r="A124" s="14" t="str">
        <f aca="false">IF(ROWS(A$107:A124)&gt;COUNTA('Service Request Template'!A$54:A$78),"",INDEX('Service Request Template'!A$54:A$78,_xlfn.AGGREGATE(15,6,(ROW('Service Request Template'!A$54:A$78)-ROW('Service Request Template'!$A$54)+1)/('Service Request Template'!A$54:A$78&lt;&gt;""),ROWS(A$107:A124))))</f>
        <v/>
      </c>
      <c r="B124" s="14" t="str">
        <f aca="false">IF(ROWS(B$107:B124)&gt;COUNTA('Service Request Template'!B$54:B$78),"",INDEX('Service Request Template'!B$54:B$78,_xlfn.AGGREGATE(15,6,(ROW('Service Request Template'!B$54:B$78)-ROW('Service Request Template'!$A$54)+1)/('Service Request Template'!B$54:B$78&lt;&gt;""),ROWS(B$107:B124))))</f>
        <v/>
      </c>
      <c r="C124" s="14" t="str">
        <f aca="false">IF(ROWS(C$107:C124)&gt;COUNTA('Service Request Template'!C$54:C$78),"",INDEX('Service Request Template'!C$54:C$78,_xlfn.AGGREGATE(15,6,(ROW('Service Request Template'!C$54:C$78)-ROW('Service Request Template'!$A$54)+1)/('Service Request Template'!C$54:C$78&lt;&gt;""),ROWS(C$107:C124))))</f>
        <v/>
      </c>
      <c r="D124" s="14" t="str">
        <f aca="false">IF(ROWS(D$107:D124)&gt;COUNTA('Service Request Template'!D$54:D$78),"",INDEX('Service Request Template'!D$54:D$78,_xlfn.AGGREGATE(15,6,(ROW('Service Request Template'!D$54:D$78)-ROW('Service Request Template'!$A$54)+1)/('Service Request Template'!D$54:D$78&lt;&gt;""),ROWS(D$107:D124))))</f>
        <v/>
      </c>
      <c r="E124" s="14" t="str">
        <f aca="false">IF(ROWS(E$107:E124)&gt;COUNTA('Service Request Template'!E$54:E$78),"",INDEX('Service Request Template'!E$54:E$78,_xlfn.AGGREGATE(15,6,(ROW('Service Request Template'!E$54:E$78)-ROW('Service Request Template'!$A$54)+1)/('Service Request Template'!E$54:E$78&lt;&gt;""),ROWS(E$107:E124))))</f>
        <v/>
      </c>
      <c r="F124" s="14" t="str">
        <f aca="false">IF(ROWS(F$107:F124)&gt;COUNTA('Service Request Template'!F$54:F$78),"",INDEX('Service Request Template'!F$54:F$78,_xlfn.AGGREGATE(15,6,(ROW('Service Request Template'!F$54:F$78)-ROW('Service Request Template'!$A$54)+1)/('Service Request Template'!F$54:F$78&lt;&gt;""),ROWS(F$107:F124))))</f>
        <v/>
      </c>
    </row>
    <row r="125" customFormat="false" ht="15.5" hidden="false" customHeight="false" outlineLevel="0" collapsed="false">
      <c r="A125" s="14" t="str">
        <f aca="false">IF(ROWS(A$107:A125)&gt;COUNTA('Service Request Template'!A$54:A$78),"",INDEX('Service Request Template'!A$54:A$78,_xlfn.AGGREGATE(15,6,(ROW('Service Request Template'!A$54:A$78)-ROW('Service Request Template'!$A$54)+1)/('Service Request Template'!A$54:A$78&lt;&gt;""),ROWS(A$107:A125))))</f>
        <v/>
      </c>
      <c r="B125" s="14" t="str">
        <f aca="false">IF(ROWS(B$107:B125)&gt;COUNTA('Service Request Template'!B$54:B$78),"",INDEX('Service Request Template'!B$54:B$78,_xlfn.AGGREGATE(15,6,(ROW('Service Request Template'!B$54:B$78)-ROW('Service Request Template'!$A$54)+1)/('Service Request Template'!B$54:B$78&lt;&gt;""),ROWS(B$107:B125))))</f>
        <v/>
      </c>
      <c r="C125" s="14" t="str">
        <f aca="false">IF(ROWS(C$107:C125)&gt;COUNTA('Service Request Template'!C$54:C$78),"",INDEX('Service Request Template'!C$54:C$78,_xlfn.AGGREGATE(15,6,(ROW('Service Request Template'!C$54:C$78)-ROW('Service Request Template'!$A$54)+1)/('Service Request Template'!C$54:C$78&lt;&gt;""),ROWS(C$107:C125))))</f>
        <v/>
      </c>
      <c r="D125" s="14" t="str">
        <f aca="false">IF(ROWS(D$107:D125)&gt;COUNTA('Service Request Template'!D$54:D$78),"",INDEX('Service Request Template'!D$54:D$78,_xlfn.AGGREGATE(15,6,(ROW('Service Request Template'!D$54:D$78)-ROW('Service Request Template'!$A$54)+1)/('Service Request Template'!D$54:D$78&lt;&gt;""),ROWS(D$107:D125))))</f>
        <v/>
      </c>
      <c r="E125" s="14" t="str">
        <f aca="false">IF(ROWS(E$107:E125)&gt;COUNTA('Service Request Template'!E$54:E$78),"",INDEX('Service Request Template'!E$54:E$78,_xlfn.AGGREGATE(15,6,(ROW('Service Request Template'!E$54:E$78)-ROW('Service Request Template'!$A$54)+1)/('Service Request Template'!E$54:E$78&lt;&gt;""),ROWS(E$107:E125))))</f>
        <v/>
      </c>
      <c r="F125" s="14" t="str">
        <f aca="false">IF(ROWS(F$107:F125)&gt;COUNTA('Service Request Template'!F$54:F$78),"",INDEX('Service Request Template'!F$54:F$78,_xlfn.AGGREGATE(15,6,(ROW('Service Request Template'!F$54:F$78)-ROW('Service Request Template'!$A$54)+1)/('Service Request Template'!F$54:F$78&lt;&gt;""),ROWS(F$107:F125))))</f>
        <v/>
      </c>
    </row>
    <row r="126" customFormat="false" ht="15.5" hidden="false" customHeight="false" outlineLevel="0" collapsed="false">
      <c r="A126" s="14" t="str">
        <f aca="false">IF(ROWS(A$107:A126)&gt;COUNTA('Service Request Template'!A$54:A$78),"",INDEX('Service Request Template'!A$54:A$78,_xlfn.AGGREGATE(15,6,(ROW('Service Request Template'!A$54:A$78)-ROW('Service Request Template'!$A$54)+1)/('Service Request Template'!A$54:A$78&lt;&gt;""),ROWS(A$107:A126))))</f>
        <v/>
      </c>
      <c r="B126" s="14" t="str">
        <f aca="false">IF(ROWS(B$107:B126)&gt;COUNTA('Service Request Template'!B$54:B$78),"",INDEX('Service Request Template'!B$54:B$78,_xlfn.AGGREGATE(15,6,(ROW('Service Request Template'!B$54:B$78)-ROW('Service Request Template'!$A$54)+1)/('Service Request Template'!B$54:B$78&lt;&gt;""),ROWS(B$107:B126))))</f>
        <v/>
      </c>
      <c r="C126" s="14" t="str">
        <f aca="false">IF(ROWS(C$107:C126)&gt;COUNTA('Service Request Template'!C$54:C$78),"",INDEX('Service Request Template'!C$54:C$78,_xlfn.AGGREGATE(15,6,(ROW('Service Request Template'!C$54:C$78)-ROW('Service Request Template'!$A$54)+1)/('Service Request Template'!C$54:C$78&lt;&gt;""),ROWS(C$107:C126))))</f>
        <v/>
      </c>
      <c r="D126" s="14" t="str">
        <f aca="false">IF(ROWS(D$107:D126)&gt;COUNTA('Service Request Template'!D$54:D$78),"",INDEX('Service Request Template'!D$54:D$78,_xlfn.AGGREGATE(15,6,(ROW('Service Request Template'!D$54:D$78)-ROW('Service Request Template'!$A$54)+1)/('Service Request Template'!D$54:D$78&lt;&gt;""),ROWS(D$107:D126))))</f>
        <v/>
      </c>
      <c r="E126" s="14" t="str">
        <f aca="false">IF(ROWS(E$107:E126)&gt;COUNTA('Service Request Template'!E$54:E$78),"",INDEX('Service Request Template'!E$54:E$78,_xlfn.AGGREGATE(15,6,(ROW('Service Request Template'!E$54:E$78)-ROW('Service Request Template'!$A$54)+1)/('Service Request Template'!E$54:E$78&lt;&gt;""),ROWS(E$107:E126))))</f>
        <v/>
      </c>
      <c r="F126" s="14" t="str">
        <f aca="false">IF(ROWS(F$107:F126)&gt;COUNTA('Service Request Template'!F$54:F$78),"",INDEX('Service Request Template'!F$54:F$78,_xlfn.AGGREGATE(15,6,(ROW('Service Request Template'!F$54:F$78)-ROW('Service Request Template'!$A$54)+1)/('Service Request Template'!F$54:F$78&lt;&gt;""),ROWS(F$107:F126))))</f>
        <v/>
      </c>
    </row>
    <row r="127" customFormat="false" ht="15.5" hidden="false" customHeight="false" outlineLevel="0" collapsed="false">
      <c r="A127" s="14" t="str">
        <f aca="false">IF(ROWS(A$107:A127)&gt;COUNTA('Service Request Template'!A$54:A$78),"",INDEX('Service Request Template'!A$54:A$78,_xlfn.AGGREGATE(15,6,(ROW('Service Request Template'!A$54:A$78)-ROW('Service Request Template'!$A$54)+1)/('Service Request Template'!A$54:A$78&lt;&gt;""),ROWS(A$107:A127))))</f>
        <v/>
      </c>
      <c r="B127" s="14" t="str">
        <f aca="false">IF(ROWS(B$107:B127)&gt;COUNTA('Service Request Template'!B$54:B$78),"",INDEX('Service Request Template'!B$54:B$78,_xlfn.AGGREGATE(15,6,(ROW('Service Request Template'!B$54:B$78)-ROW('Service Request Template'!$A$54)+1)/('Service Request Template'!B$54:B$78&lt;&gt;""),ROWS(B$107:B127))))</f>
        <v/>
      </c>
      <c r="C127" s="14" t="str">
        <f aca="false">IF(ROWS(C$107:C127)&gt;COUNTA('Service Request Template'!C$54:C$78),"",INDEX('Service Request Template'!C$54:C$78,_xlfn.AGGREGATE(15,6,(ROW('Service Request Template'!C$54:C$78)-ROW('Service Request Template'!$A$54)+1)/('Service Request Template'!C$54:C$78&lt;&gt;""),ROWS(C$107:C127))))</f>
        <v/>
      </c>
      <c r="D127" s="14" t="str">
        <f aca="false">IF(ROWS(D$107:D127)&gt;COUNTA('Service Request Template'!D$54:D$78),"",INDEX('Service Request Template'!D$54:D$78,_xlfn.AGGREGATE(15,6,(ROW('Service Request Template'!D$54:D$78)-ROW('Service Request Template'!$A$54)+1)/('Service Request Template'!D$54:D$78&lt;&gt;""),ROWS(D$107:D127))))</f>
        <v/>
      </c>
      <c r="E127" s="14" t="str">
        <f aca="false">IF(ROWS(E$107:E127)&gt;COUNTA('Service Request Template'!E$54:E$78),"",INDEX('Service Request Template'!E$54:E$78,_xlfn.AGGREGATE(15,6,(ROW('Service Request Template'!E$54:E$78)-ROW('Service Request Template'!$A$54)+1)/('Service Request Template'!E$54:E$78&lt;&gt;""),ROWS(E$107:E127))))</f>
        <v/>
      </c>
      <c r="F127" s="14" t="str">
        <f aca="false">IF(ROWS(F$107:F127)&gt;COUNTA('Service Request Template'!F$54:F$78),"",INDEX('Service Request Template'!F$54:F$78,_xlfn.AGGREGATE(15,6,(ROW('Service Request Template'!F$54:F$78)-ROW('Service Request Template'!$A$54)+1)/('Service Request Template'!F$54:F$78&lt;&gt;""),ROWS(F$107:F127))))</f>
        <v/>
      </c>
    </row>
    <row r="128" customFormat="false" ht="15.5" hidden="false" customHeight="false" outlineLevel="0" collapsed="false">
      <c r="A128" s="14" t="str">
        <f aca="false">IF(ROWS(A$107:A128)&gt;COUNTA('Service Request Template'!A$54:A$78),"",INDEX('Service Request Template'!A$54:A$78,_xlfn.AGGREGATE(15,6,(ROW('Service Request Template'!A$54:A$78)-ROW('Service Request Template'!$A$54)+1)/('Service Request Template'!A$54:A$78&lt;&gt;""),ROWS(A$107:A128))))</f>
        <v/>
      </c>
      <c r="B128" s="14" t="str">
        <f aca="false">IF(ROWS(B$107:B128)&gt;COUNTA('Service Request Template'!B$54:B$78),"",INDEX('Service Request Template'!B$54:B$78,_xlfn.AGGREGATE(15,6,(ROW('Service Request Template'!B$54:B$78)-ROW('Service Request Template'!$A$54)+1)/('Service Request Template'!B$54:B$78&lt;&gt;""),ROWS(B$107:B128))))</f>
        <v/>
      </c>
      <c r="C128" s="14" t="str">
        <f aca="false">IF(ROWS(C$107:C128)&gt;COUNTA('Service Request Template'!C$54:C$78),"",INDEX('Service Request Template'!C$54:C$78,_xlfn.AGGREGATE(15,6,(ROW('Service Request Template'!C$54:C$78)-ROW('Service Request Template'!$A$54)+1)/('Service Request Template'!C$54:C$78&lt;&gt;""),ROWS(C$107:C128))))</f>
        <v/>
      </c>
      <c r="D128" s="14" t="str">
        <f aca="false">IF(ROWS(D$107:D128)&gt;COUNTA('Service Request Template'!D$54:D$78),"",INDEX('Service Request Template'!D$54:D$78,_xlfn.AGGREGATE(15,6,(ROW('Service Request Template'!D$54:D$78)-ROW('Service Request Template'!$A$54)+1)/('Service Request Template'!D$54:D$78&lt;&gt;""),ROWS(D$107:D128))))</f>
        <v/>
      </c>
      <c r="E128" s="14" t="str">
        <f aca="false">IF(ROWS(E$107:E128)&gt;COUNTA('Service Request Template'!E$54:E$78),"",INDEX('Service Request Template'!E$54:E$78,_xlfn.AGGREGATE(15,6,(ROW('Service Request Template'!E$54:E$78)-ROW('Service Request Template'!$A$54)+1)/('Service Request Template'!E$54:E$78&lt;&gt;""),ROWS(E$107:E128))))</f>
        <v/>
      </c>
      <c r="F128" s="14" t="str">
        <f aca="false">IF(ROWS(F$107:F128)&gt;COUNTA('Service Request Template'!F$54:F$78),"",INDEX('Service Request Template'!F$54:F$78,_xlfn.AGGREGATE(15,6,(ROW('Service Request Template'!F$54:F$78)-ROW('Service Request Template'!$A$54)+1)/('Service Request Template'!F$54:F$78&lt;&gt;""),ROWS(F$107:F128))))</f>
        <v/>
      </c>
    </row>
    <row r="129" customFormat="false" ht="15.5" hidden="false" customHeight="false" outlineLevel="0" collapsed="false">
      <c r="A129" s="14" t="str">
        <f aca="false">IF(ROWS(A$107:A129)&gt;COUNTA('Service Request Template'!A$54:A$78),"",INDEX('Service Request Template'!A$54:A$78,_xlfn.AGGREGATE(15,6,(ROW('Service Request Template'!A$54:A$78)-ROW('Service Request Template'!$A$54)+1)/('Service Request Template'!A$54:A$78&lt;&gt;""),ROWS(A$107:A129))))</f>
        <v/>
      </c>
      <c r="B129" s="14" t="str">
        <f aca="false">IF(ROWS(B$107:B129)&gt;COUNTA('Service Request Template'!B$54:B$78),"",INDEX('Service Request Template'!B$54:B$78,_xlfn.AGGREGATE(15,6,(ROW('Service Request Template'!B$54:B$78)-ROW('Service Request Template'!$A$54)+1)/('Service Request Template'!B$54:B$78&lt;&gt;""),ROWS(B$107:B129))))</f>
        <v/>
      </c>
      <c r="C129" s="14" t="str">
        <f aca="false">IF(ROWS(C$107:C129)&gt;COUNTA('Service Request Template'!C$54:C$78),"",INDEX('Service Request Template'!C$54:C$78,_xlfn.AGGREGATE(15,6,(ROW('Service Request Template'!C$54:C$78)-ROW('Service Request Template'!$A$54)+1)/('Service Request Template'!C$54:C$78&lt;&gt;""),ROWS(C$107:C129))))</f>
        <v/>
      </c>
      <c r="D129" s="14" t="str">
        <f aca="false">IF(ROWS(D$107:D129)&gt;COUNTA('Service Request Template'!D$54:D$78),"",INDEX('Service Request Template'!D$54:D$78,_xlfn.AGGREGATE(15,6,(ROW('Service Request Template'!D$54:D$78)-ROW('Service Request Template'!$A$54)+1)/('Service Request Template'!D$54:D$78&lt;&gt;""),ROWS(D$107:D129))))</f>
        <v/>
      </c>
      <c r="E129" s="14" t="str">
        <f aca="false">IF(ROWS(E$107:E129)&gt;COUNTA('Service Request Template'!E$54:E$78),"",INDEX('Service Request Template'!E$54:E$78,_xlfn.AGGREGATE(15,6,(ROW('Service Request Template'!E$54:E$78)-ROW('Service Request Template'!$A$54)+1)/('Service Request Template'!E$54:E$78&lt;&gt;""),ROWS(E$107:E129))))</f>
        <v/>
      </c>
      <c r="F129" s="14" t="str">
        <f aca="false">IF(ROWS(F$107:F129)&gt;COUNTA('Service Request Template'!F$54:F$78),"",INDEX('Service Request Template'!F$54:F$78,_xlfn.AGGREGATE(15,6,(ROW('Service Request Template'!F$54:F$78)-ROW('Service Request Template'!$A$54)+1)/('Service Request Template'!F$54:F$78&lt;&gt;""),ROWS(F$107:F129))))</f>
        <v/>
      </c>
    </row>
    <row r="130" customFormat="false" ht="15.5" hidden="false" customHeight="false" outlineLevel="0" collapsed="false">
      <c r="A130" s="14" t="str">
        <f aca="false">IF(ROWS(A$107:A130)&gt;COUNTA('Service Request Template'!A$54:A$78),"",INDEX('Service Request Template'!A$54:A$78,_xlfn.AGGREGATE(15,6,(ROW('Service Request Template'!A$54:A$78)-ROW('Service Request Template'!$A$54)+1)/('Service Request Template'!A$54:A$78&lt;&gt;""),ROWS(A$107:A130))))</f>
        <v/>
      </c>
      <c r="B130" s="14" t="str">
        <f aca="false">IF(ROWS(B$107:B130)&gt;COUNTA('Service Request Template'!B$54:B$78),"",INDEX('Service Request Template'!B$54:B$78,_xlfn.AGGREGATE(15,6,(ROW('Service Request Template'!B$54:B$78)-ROW('Service Request Template'!$A$54)+1)/('Service Request Template'!B$54:B$78&lt;&gt;""),ROWS(B$107:B130))))</f>
        <v/>
      </c>
      <c r="C130" s="14" t="str">
        <f aca="false">IF(ROWS(C$107:C130)&gt;COUNTA('Service Request Template'!C$54:C$78),"",INDEX('Service Request Template'!C$54:C$78,_xlfn.AGGREGATE(15,6,(ROW('Service Request Template'!C$54:C$78)-ROW('Service Request Template'!$A$54)+1)/('Service Request Template'!C$54:C$78&lt;&gt;""),ROWS(C$107:C130))))</f>
        <v/>
      </c>
      <c r="D130" s="14" t="str">
        <f aca="false">IF(ROWS(D$107:D130)&gt;COUNTA('Service Request Template'!D$54:D$78),"",INDEX('Service Request Template'!D$54:D$78,_xlfn.AGGREGATE(15,6,(ROW('Service Request Template'!D$54:D$78)-ROW('Service Request Template'!$A$54)+1)/('Service Request Template'!D$54:D$78&lt;&gt;""),ROWS(D$107:D130))))</f>
        <v/>
      </c>
      <c r="E130" s="14" t="str">
        <f aca="false">IF(ROWS(E$107:E130)&gt;COUNTA('Service Request Template'!E$54:E$78),"",INDEX('Service Request Template'!E$54:E$78,_xlfn.AGGREGATE(15,6,(ROW('Service Request Template'!E$54:E$78)-ROW('Service Request Template'!$A$54)+1)/('Service Request Template'!E$54:E$78&lt;&gt;""),ROWS(E$107:E130))))</f>
        <v/>
      </c>
      <c r="F130" s="14" t="str">
        <f aca="false">IF(ROWS(F$107:F130)&gt;COUNTA('Service Request Template'!F$54:F$78),"",INDEX('Service Request Template'!F$54:F$78,_xlfn.AGGREGATE(15,6,(ROW('Service Request Template'!F$54:F$78)-ROW('Service Request Template'!$A$54)+1)/('Service Request Template'!F$54:F$78&lt;&gt;""),ROWS(F$107:F130))))</f>
        <v/>
      </c>
    </row>
    <row r="131" customFormat="false" ht="15.5" hidden="false" customHeight="false" outlineLevel="0" collapsed="false">
      <c r="A131" s="14" t="str">
        <f aca="false">IF(ROWS(A$107:A131)&gt;COUNTA('Service Request Template'!A$54:A$78),"",INDEX('Service Request Template'!A$54:A$78,_xlfn.AGGREGATE(15,6,(ROW('Service Request Template'!A$54:A$78)-ROW('Service Request Template'!$A$54)+1)/('Service Request Template'!A$54:A$78&lt;&gt;""),ROWS(A$107:A131))))</f>
        <v/>
      </c>
      <c r="B131" s="14" t="str">
        <f aca="false">IF(ROWS(B$107:B131)&gt;COUNTA('Service Request Template'!B$54:B$78),"",INDEX('Service Request Template'!B$54:B$78,_xlfn.AGGREGATE(15,6,(ROW('Service Request Template'!B$54:B$78)-ROW('Service Request Template'!$A$54)+1)/('Service Request Template'!B$54:B$78&lt;&gt;""),ROWS(B$107:B131))))</f>
        <v/>
      </c>
      <c r="C131" s="14" t="str">
        <f aca="false">IF(ROWS(C$107:C131)&gt;COUNTA('Service Request Template'!C$54:C$78),"",INDEX('Service Request Template'!C$54:C$78,_xlfn.AGGREGATE(15,6,(ROW('Service Request Template'!C$54:C$78)-ROW('Service Request Template'!$A$54)+1)/('Service Request Template'!C$54:C$78&lt;&gt;""),ROWS(C$107:C131))))</f>
        <v/>
      </c>
      <c r="D131" s="14" t="str">
        <f aca="false">IF(ROWS(D$107:D131)&gt;COUNTA('Service Request Template'!D$54:D$78),"",INDEX('Service Request Template'!D$54:D$78,_xlfn.AGGREGATE(15,6,(ROW('Service Request Template'!D$54:D$78)-ROW('Service Request Template'!$A$54)+1)/('Service Request Template'!D$54:D$78&lt;&gt;""),ROWS(D$107:D131))))</f>
        <v/>
      </c>
      <c r="E131" s="14" t="str">
        <f aca="false">IF(ROWS(E$107:E131)&gt;COUNTA('Service Request Template'!E$54:E$78),"",INDEX('Service Request Template'!E$54:E$78,_xlfn.AGGREGATE(15,6,(ROW('Service Request Template'!E$54:E$78)-ROW('Service Request Template'!$A$54)+1)/('Service Request Template'!E$54:E$78&lt;&gt;""),ROWS(E$107:E131))))</f>
        <v/>
      </c>
      <c r="F131" s="14" t="str">
        <f aca="false">IF(ROWS(F$107:F131)&gt;COUNTA('Service Request Template'!F$54:F$78),"",INDEX('Service Request Template'!F$54:F$78,_xlfn.AGGREGATE(15,6,(ROW('Service Request Template'!F$54:F$78)-ROW('Service Request Template'!$A$54)+1)/('Service Request Template'!F$54:F$78&lt;&gt;""),ROWS(F$107:F131))))</f>
        <v/>
      </c>
    </row>
  </sheetData>
  <sheetProtection algorithmName="SHA-512" hashValue="WFSbzGJKURTjJZIP7ZFzkPv+ttnNol9kKUV4jxt2+I9uc8pgR6zL7L1hR/w1H+PgIzHYzC1yWbdf0hnB2oR8wA==" saltValue="BRzfG5dx2tlLrFXCsLy7Xg==" spinCount="100000" sheet="true" objects="true" scenarios="true"/>
  <mergeCells count="39">
    <mergeCell ref="B1:E1"/>
    <mergeCell ref="F1:G1"/>
    <mergeCell ref="B2:E2"/>
    <mergeCell ref="F2:G2"/>
    <mergeCell ref="B4:E4"/>
    <mergeCell ref="B5:E5"/>
    <mergeCell ref="A7:C7"/>
    <mergeCell ref="A8:C8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</mergeCells>
  <dataValidations count="27">
    <dataValidation allowBlank="true" error="Project ID should be filled by the project manager.&#10;&#10;Format: SCCXXXX were XXXX is a 4 digit number." errorTitle="Project ID" operator="between" showDropDown="false" showErrorMessage="true" showInputMessage="true" sqref="A2" type="none">
      <formula1>0</formula1>
      <formula2>0</formula2>
    </dataValidation>
    <dataValidation allowBlank="true" operator="between" prompt="Enter the Email of the PI" promptTitle="Principal Investigator Email" showDropDown="false" showErrorMessage="true" showInputMessage="true" sqref="B1" type="none">
      <formula1>0</formula1>
      <formula2>0</formula2>
    </dataValidation>
    <dataValidation allowBlank="true" operator="between" prompt="Enter the name and surename of the PI in the following format: &#10;Name, Surname" promptTitle="Principal Investigator " showDropDown="false" showErrorMessage="true" showInputMessage="true" sqref="A1 F1" type="none">
      <formula1>0</formula1>
      <formula2>0</formula2>
    </dataValidation>
    <dataValidation allowBlank="true" operator="between" prompt="Enter the name and surname of the user in the format Name, Surname" promptTitle="User " showDropDown="false" showErrorMessage="true" showInputMessage="true" sqref="A4" type="none">
      <formula1>0</formula1>
      <formula2>0</formula2>
    </dataValidation>
    <dataValidation allowBlank="true" operator="between" prompt="Enter the Email of the user" promptTitle="User Email " showDropDown="false" showErrorMessage="true" showInputMessage="true" sqref="B4" type="none">
      <formula1>0</formula1>
      <formula2>0</formula2>
    </dataValidation>
    <dataValidation allowBlank="true" operator="between" prompt="Enter the title of your project. " promptTitle="Project Title " showDropDown="false" showErrorMessage="true" showInputMessage="true" sqref="A7" type="none">
      <formula1>0</formula1>
      <formula2>0</formula2>
    </dataValidation>
    <dataValidation allowBlank="true" error="Please Enter Date in the format: DD.MM.YYYY" errorTitle="Date format not correct" operator="between" showDropDown="false" showErrorMessage="true" showInputMessage="true" sqref="B2 F2 A5" type="none">
      <formula1>0</formula1>
      <formula2>0</formula2>
    </dataValidation>
    <dataValidation allowBlank="true" operator="between" prompt="Indicate here the number of cells of the pool." promptTitle="Cell count" showDropDown="false" showErrorMessage="true" showInputMessage="true" sqref="F10" type="none">
      <formula1>0</formula1>
      <formula2>0</formula2>
    </dataValidation>
    <dataValidation allowBlank="true" operator="between" prompt="Please give clear names to your samples.&#10;-No space or special characters allowed&#10;-Two to 15 characters long&#10;-Should not start by a number&#10;-Should be unique to each sample&#10;" promptTitle="Sample name" showDropDown="false" showErrorMessage="true" showInputMessage="true" sqref="A10 A42 A74" type="none">
      <formula1>0</formula1>
      <formula2>0</formula2>
    </dataValidation>
    <dataValidation allowBlank="true" operator="between" prompt="Enter the ratio used for pooling the samples. It is recommend to use equal pooling ratios. &#10;See the sheet &quot;Service Request Example&quot; for an example of how to enter the ratio.  &#10;" promptTitle="Ratio" showDropDown="false" showErrorMessage="true" showInputMessage="true" sqref="C10" type="none">
      <formula1>0</formula1>
      <formula2>0</formula2>
    </dataValidation>
    <dataValidation allowBlank="true" operator="between" prompt="Enter a unique number from 1-10 for each pool." promptTitle="Sample Pool" showDropDown="false" showErrorMessage="true" showInputMessage="true" sqref="B10" type="none">
      <formula1>0</formula1>
      <formula2>0</formula2>
    </dataValidation>
    <dataValidation allowBlank="true" operator="between" prompt="Input here the concentration in cells/uL  for the corresponding pool." promptTitle="Pool Concentration" showDropDown="false" showErrorMessage="true" showInputMessage="true" sqref="D10" type="none">
      <formula1>0</formula1>
      <formula2>0</formula2>
    </dataValidation>
    <dataValidation allowBlank="true" operator="between" prompt="Indicate here the volume of the pool in uL. " promptTitle="Volume" showDropDown="false" showErrorMessage="true" showInputMessage="true" sqref="E10" type="none">
      <formula1>0</formula1>
      <formula2>0</formula2>
    </dataValidation>
    <dataValidation allowBlank="true" operator="between" prompt="Input here the desired number of reads per sample.&#10;&#10;" promptTitle="Desired number of reads per sample" showDropDown="false" showErrorMessage="true" showInputMessage="true" sqref="D42" type="none">
      <formula1>0</formula1>
      <formula2>0</formula2>
    </dataValidation>
    <dataValidation allowBlank="true" operator="between" prompt="Input here the desired number of reads per cell." promptTitle="Target reads per cell " showDropDown="false" showErrorMessage="true" showInputMessage="true" sqref="C42" type="none">
      <formula1>0</formula1>
      <formula2>0</formula2>
    </dataValidation>
    <dataValidation allowBlank="true" operator="between" prompt="Input here the id of the CMO or HTO used for this sample, If any.&#10;&#10;If multiple CMOs were used for one sample, please enter them as follows: CMO301|CMO302 &#10;&#10;Please also fill the corresponding information in the features table below" promptTitle="HTO or CMO" showDropDown="false" showErrorMessage="true" showInputMessage="true" sqref="E42" type="none">
      <formula1>0</formula1>
      <formula2>0</formula2>
    </dataValidation>
    <dataValidation allowBlank="true" operator="between" prompt="Input here the desired cell number. Maximum allowed currenlty is 30,000. &#10;" promptTitle="Desired cell number" showDropDown="false" showErrorMessage="true" showInputMessage="true" sqref="B42" type="none">
      <formula1>0</formula1>
      <formula2>0</formula2>
    </dataValidation>
    <dataValidation allowBlank="true" operator="between" prompt="Please specify here the Species/Organism of origin of the Tissue/Organ/Cell used&#10;&#10;Please contact us, if your species of interest is not among the list&#10;" promptTitle="Species" showDropDown="false" showErrorMessage="true" showInputMessage="true" sqref="B74" type="none">
      <formula1>0</formula1>
      <formula2>0</formula2>
    </dataValidation>
    <dataValidation allowBlank="true" operator="between" prompt="Description of the sample or condition. " promptTitle="Description" showDropDown="false" showErrorMessage="true" showInputMessage="true" sqref="E74" type="none">
      <formula1>0</formula1>
      <formula2>0</formula2>
    </dataValidation>
    <dataValidation allowBlank="true" operator="between" prompt="Specify the type of cells used (e.g., HEK 293, MFC7) or the tissue (e.g., kidney, spleen) from which the cells are derived." promptTitle="Cell Type" showDropDown="false" showErrorMessage="true" showInputMessage="true" sqref="D74" type="none">
      <formula1>0</formula1>
      <formula2>0</formula2>
    </dataValidation>
    <dataValidation allowBlank="true" operator="between" prompt="Either Cells or Nuclei." promptTitle="Sample Type" showDropDown="false" showErrorMessage="true" showInputMessage="true" sqref="C74" type="none">
      <formula1>0</formula1>
      <formula2>0</formula2>
    </dataValidation>
    <dataValidation allowBlank="true" operator="between" prompt="Human-readable name for this feature. Must not contain whitespace. This name will be displayed in Loupe Browser." promptTitle="Name" showDropDown="false" showErrorMessage="true" showInputMessage="true" sqref="B106" type="none">
      <formula1>0</formula1>
      <formula2>0</formula2>
    </dataValidation>
    <dataValidation allowBlank="true" operator="between" prompt="Unique ID for this feature. Must not contain whitespace, quote or comma characters. Each ID must be unique and must not collide with a gene identifier from the transcriptome." promptTitle="ID" showDropDown="false" showErrorMessage="true" showInputMessage="true" sqref="A106" type="none">
      <formula1>0</formula1>
      <formula2>0</formula2>
    </dataValidation>
    <dataValidation allowBlank="true" operator="between" prompt="Specifies which RNA sequencing read contains the Feature Barcode sequence. Must be R1 or R2. Note: in most cases R2 is the correct read.&#10;" promptTitle="Read" showDropDown="false" showErrorMessage="true" showInputMessage="true" sqref="C106" type="none">
      <formula1>0</formula1>
      <formula2>0</formula2>
    </dataValidation>
    <dataValidation allowBlank="true" operator="between" prompt="Specifies how to extract the Feature Barcode sequence from the read. See the Barcode Extraction Pattern section at https://support.10xgenomics.com/single-cell-gene-expression/software/pipelines/latest/using/feature-bc-analysis#pattern" promptTitle="Pattern" showDropDown="false" showErrorMessage="true" showInputMessage="true" sqref="D106" type="none">
      <formula1>0</formula1>
      <formula2>0</formula2>
    </dataValidation>
    <dataValidation allowBlank="true" operator="between" prompt="Nucleotide barcode sequence associated with this feature. E.g., antibody barcode or sgRNA protospacer sequence." promptTitle="Sequence" showDropDown="false" showErrorMessage="true" showInputMessage="true" sqref="E106" type="none">
      <formula1>0</formula1>
      <formula2>0</formula2>
    </dataValidation>
    <dataValidation allowBlank="true" operator="between" prompt="The FASTQ data will be interpreted using the rows from the feature reference file that have a ‘feature_type’ that matches this library_type. This field is case-sensitive, and must match a valid library type as described in the Library / Feature Types sect" promptTitle="Feature Type" showDropDown="false" showErrorMessage="true" showInputMessage="true" sqref="F106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5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84"/>
  <sheetViews>
    <sheetView showFormulas="false" showGridLines="true" showRowColHeaders="true" showZeros="true" rightToLeft="false" tabSelected="false" showOutlineSymbols="true" defaultGridColor="true" view="normal" topLeftCell="A13" colorId="64" zoomScale="73" zoomScaleNormal="73" zoomScalePageLayoutView="100" workbookViewId="0">
      <selection pane="topLeft" activeCell="E66" activeCellId="0" sqref="E66"/>
    </sheetView>
  </sheetViews>
  <sheetFormatPr defaultColWidth="11.0078125" defaultRowHeight="15.5" zeroHeight="false" outlineLevelRow="0" outlineLevelCol="0"/>
  <cols>
    <col collapsed="false" customWidth="true" hidden="false" outlineLevel="0" max="1" min="1" style="0" width="32.91"/>
    <col collapsed="false" customWidth="true" hidden="false" outlineLevel="0" max="2" min="2" style="0" width="21.41"/>
    <col collapsed="false" customWidth="true" hidden="false" outlineLevel="0" max="3" min="3" style="0" width="17.42"/>
    <col collapsed="false" customWidth="true" hidden="false" outlineLevel="0" max="4" min="4" style="0" width="23.17"/>
    <col collapsed="false" customWidth="true" hidden="false" outlineLevel="0" max="5" min="5" style="0" width="21.41"/>
    <col collapsed="false" customWidth="true" hidden="false" outlineLevel="0" max="6" min="6" style="0" width="18.75"/>
    <col collapsed="false" customWidth="true" hidden="false" outlineLevel="0" max="7" min="7" style="0" width="19.08"/>
    <col collapsed="false" customWidth="true" hidden="false" outlineLevel="0" max="8" min="8" style="0" width="22.08"/>
    <col collapsed="false" customWidth="true" hidden="false" outlineLevel="0" max="9" min="9" style="0" width="23.17"/>
    <col collapsed="false" customWidth="true" hidden="false" outlineLevel="0" max="10" min="10" style="0" width="21.16"/>
    <col collapsed="false" customWidth="true" hidden="false" outlineLevel="0" max="11" min="11" style="0" width="16.5"/>
    <col collapsed="false" customWidth="true" hidden="false" outlineLevel="0" max="12" min="12" style="0" width="20.5"/>
    <col collapsed="false" customWidth="true" hidden="false" outlineLevel="0" max="13" min="13" style="0" width="16.16"/>
    <col collapsed="false" customWidth="true" hidden="false" outlineLevel="0" max="14" min="14" style="0" width="33"/>
  </cols>
  <sheetData>
    <row r="1" customFormat="false" ht="15.5" hidden="false" customHeight="false" outlineLevel="0" collapsed="false">
      <c r="A1" s="4" t="s">
        <v>6</v>
      </c>
      <c r="B1" s="4"/>
      <c r="C1" s="4"/>
      <c r="D1" s="4"/>
    </row>
    <row r="2" customFormat="false" ht="15.5" hidden="false" customHeight="false" outlineLevel="0" collapsed="false">
      <c r="A2" s="5" t="s">
        <v>7</v>
      </c>
      <c r="B2" s="5" t="s">
        <v>8</v>
      </c>
      <c r="C2" s="5" t="s">
        <v>9</v>
      </c>
      <c r="D2" s="5" t="s">
        <v>10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customFormat="false" ht="15.5" hidden="false" customHeight="false" outlineLevel="0" collapsed="false">
      <c r="A3" s="7"/>
      <c r="B3" s="9"/>
      <c r="C3" s="9"/>
      <c r="D3" s="9"/>
      <c r="E3" s="10"/>
      <c r="F3" s="10"/>
      <c r="G3" s="10"/>
      <c r="H3" s="10"/>
      <c r="I3" s="10"/>
    </row>
    <row r="4" customFormat="false" ht="15.5" hidden="false" customHeight="false" outlineLevel="0" collapsed="false">
      <c r="C4" s="11"/>
      <c r="T4" s="12" t="s">
        <v>11</v>
      </c>
    </row>
    <row r="5" customFormat="false" ht="15.5" hidden="false" customHeight="false" outlineLevel="0" collapsed="false">
      <c r="A5" s="4" t="s">
        <v>12</v>
      </c>
      <c r="B5" s="4"/>
    </row>
    <row r="6" customFormat="false" ht="15.5" hidden="false" customHeight="false" outlineLevel="0" collapsed="false">
      <c r="A6" s="13" t="s">
        <v>13</v>
      </c>
      <c r="B6" s="14"/>
      <c r="C6" s="15"/>
    </row>
    <row r="7" customFormat="false" ht="15.5" hidden="false" customHeight="false" outlineLevel="0" collapsed="false">
      <c r="A7" s="13" t="s">
        <v>14</v>
      </c>
      <c r="B7" s="14"/>
      <c r="C7" s="15"/>
    </row>
    <row r="8" customFormat="false" ht="15.5" hidden="false" customHeight="false" outlineLevel="0" collapsed="false">
      <c r="A8" s="13" t="s">
        <v>15</v>
      </c>
      <c r="B8" s="14"/>
      <c r="C8" s="15"/>
    </row>
    <row r="9" customFormat="false" ht="15.5" hidden="false" customHeight="false" outlineLevel="0" collapsed="false">
      <c r="A9" s="13" t="s">
        <v>16</v>
      </c>
      <c r="B9" s="14"/>
      <c r="C9" s="15"/>
    </row>
    <row r="10" customFormat="false" ht="15.5" hidden="false" customHeight="false" outlineLevel="0" collapsed="false">
      <c r="A10" s="13" t="s">
        <v>17</v>
      </c>
      <c r="B10" s="47"/>
      <c r="C10" s="17"/>
      <c r="D10" s="18"/>
    </row>
    <row r="11" customFormat="false" ht="15.5" hidden="false" customHeight="false" outlineLevel="0" collapsed="false">
      <c r="A11" s="13" t="s">
        <v>18</v>
      </c>
      <c r="B11" s="14"/>
      <c r="C11" s="15"/>
    </row>
    <row r="12" customFormat="false" ht="15.5" hidden="false" customHeight="false" outlineLevel="0" collapsed="false">
      <c r="A12" s="13" t="s">
        <v>48</v>
      </c>
      <c r="B12" s="14"/>
    </row>
    <row r="16" customFormat="false" ht="15.5" hidden="false" customHeight="false" outlineLevel="0" collapsed="false">
      <c r="A16" s="48" t="s">
        <v>19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customFormat="false" ht="31" hidden="false" customHeight="false" outlineLevel="0" collapsed="false">
      <c r="A17" s="20" t="s">
        <v>20</v>
      </c>
      <c r="B17" s="20" t="s">
        <v>21</v>
      </c>
      <c r="C17" s="20" t="s">
        <v>22</v>
      </c>
      <c r="D17" s="21" t="s">
        <v>23</v>
      </c>
      <c r="E17" s="20" t="s">
        <v>24</v>
      </c>
      <c r="F17" s="20" t="s">
        <v>25</v>
      </c>
      <c r="G17" s="21" t="s">
        <v>26</v>
      </c>
      <c r="H17" s="21" t="s">
        <v>27</v>
      </c>
      <c r="I17" s="21" t="s">
        <v>28</v>
      </c>
      <c r="J17" s="21" t="s">
        <v>29</v>
      </c>
      <c r="K17" s="20" t="s">
        <v>30</v>
      </c>
      <c r="L17" s="20" t="s">
        <v>31</v>
      </c>
      <c r="M17" s="20" t="s">
        <v>32</v>
      </c>
      <c r="N17" s="20" t="s">
        <v>33</v>
      </c>
    </row>
    <row r="18" customFormat="false" ht="15.5" hidden="false" customHeight="false" outlineLevel="0" collapsed="false">
      <c r="A18" s="49" t="s">
        <v>49</v>
      </c>
      <c r="B18" s="50" t="n">
        <v>1</v>
      </c>
      <c r="C18" s="51" t="s">
        <v>50</v>
      </c>
      <c r="D18" s="50" t="n">
        <v>850</v>
      </c>
      <c r="E18" s="50" t="n">
        <v>100</v>
      </c>
      <c r="F18" s="50" t="n">
        <v>85000</v>
      </c>
      <c r="G18" s="50" t="n">
        <v>20000</v>
      </c>
      <c r="H18" s="50" t="n">
        <v>50000</v>
      </c>
      <c r="I18" s="50"/>
      <c r="J18" s="49" t="s">
        <v>51</v>
      </c>
      <c r="K18" s="49" t="s">
        <v>52</v>
      </c>
      <c r="L18" s="49" t="s">
        <v>53</v>
      </c>
      <c r="M18" s="49" t="s">
        <v>54</v>
      </c>
      <c r="N18" s="49" t="s">
        <v>55</v>
      </c>
    </row>
    <row r="19" customFormat="false" ht="15.5" hidden="false" customHeight="false" outlineLevel="0" collapsed="false">
      <c r="A19" s="49" t="s">
        <v>56</v>
      </c>
      <c r="B19" s="50" t="n">
        <v>2</v>
      </c>
      <c r="C19" s="51" t="s">
        <v>50</v>
      </c>
      <c r="D19" s="50" t="n">
        <v>900</v>
      </c>
      <c r="E19" s="50" t="n">
        <v>100</v>
      </c>
      <c r="F19" s="50" t="n">
        <v>90000</v>
      </c>
      <c r="G19" s="50" t="n">
        <v>20000</v>
      </c>
      <c r="H19" s="50" t="n">
        <v>50000</v>
      </c>
      <c r="I19" s="50"/>
      <c r="J19" s="49" t="s">
        <v>57</v>
      </c>
      <c r="K19" s="49" t="s">
        <v>52</v>
      </c>
      <c r="L19" s="49" t="s">
        <v>53</v>
      </c>
      <c r="M19" s="49" t="s">
        <v>54</v>
      </c>
      <c r="N19" s="49" t="s">
        <v>58</v>
      </c>
    </row>
    <row r="20" customFormat="false" ht="15.5" hidden="false" customHeight="false" outlineLevel="0" collapsed="false">
      <c r="A20" s="49" t="s">
        <v>59</v>
      </c>
      <c r="B20" s="50" t="n">
        <v>1</v>
      </c>
      <c r="C20" s="51" t="s">
        <v>60</v>
      </c>
      <c r="D20" s="50" t="n">
        <v>850</v>
      </c>
      <c r="E20" s="50" t="n">
        <v>100</v>
      </c>
      <c r="F20" s="50" t="n">
        <v>85000</v>
      </c>
      <c r="G20" s="50" t="n">
        <v>20000</v>
      </c>
      <c r="H20" s="50" t="n">
        <v>50000</v>
      </c>
      <c r="I20" s="50"/>
      <c r="J20" s="49" t="s">
        <v>61</v>
      </c>
      <c r="K20" s="49" t="s">
        <v>52</v>
      </c>
      <c r="L20" s="49" t="s">
        <v>53</v>
      </c>
      <c r="M20" s="49" t="s">
        <v>54</v>
      </c>
      <c r="N20" s="49" t="s">
        <v>62</v>
      </c>
    </row>
    <row r="21" customFormat="false" ht="15.5" hidden="false" customHeight="false" outlineLevel="0" collapsed="false">
      <c r="A21" s="49" t="s">
        <v>63</v>
      </c>
      <c r="B21" s="50" t="n">
        <v>2</v>
      </c>
      <c r="C21" s="51" t="s">
        <v>60</v>
      </c>
      <c r="D21" s="50" t="n">
        <v>900</v>
      </c>
      <c r="E21" s="50" t="n">
        <v>100</v>
      </c>
      <c r="F21" s="50" t="n">
        <v>90000</v>
      </c>
      <c r="G21" s="50" t="n">
        <v>20000</v>
      </c>
      <c r="H21" s="50" t="n">
        <v>50000</v>
      </c>
      <c r="I21" s="50"/>
      <c r="J21" s="49" t="s">
        <v>64</v>
      </c>
      <c r="K21" s="49" t="s">
        <v>52</v>
      </c>
      <c r="L21" s="49" t="s">
        <v>53</v>
      </c>
      <c r="M21" s="49" t="s">
        <v>54</v>
      </c>
      <c r="N21" s="49" t="s">
        <v>65</v>
      </c>
    </row>
    <row r="22" customFormat="false" ht="15.5" hidden="false" customHeight="false" outlineLevel="0" collapsed="false">
      <c r="A22" s="52" t="s">
        <v>66</v>
      </c>
      <c r="B22" s="53" t="n">
        <v>3</v>
      </c>
      <c r="C22" s="54" t="s">
        <v>67</v>
      </c>
      <c r="D22" s="53" t="n">
        <v>620</v>
      </c>
      <c r="E22" s="53" t="n">
        <v>50</v>
      </c>
      <c r="F22" s="53" t="n">
        <v>31000</v>
      </c>
      <c r="G22" s="53" t="n">
        <v>10000</v>
      </c>
      <c r="H22" s="53"/>
      <c r="I22" s="53"/>
      <c r="J22" s="55" t="s">
        <v>68</v>
      </c>
      <c r="K22" s="52" t="s">
        <v>69</v>
      </c>
      <c r="L22" s="52" t="s">
        <v>70</v>
      </c>
      <c r="M22" s="52" t="s">
        <v>71</v>
      </c>
      <c r="N22" s="52" t="s">
        <v>72</v>
      </c>
    </row>
    <row r="23" customFormat="false" ht="15.5" hidden="false" customHeight="false" outlineLevel="0" collapsed="false">
      <c r="A23" s="52" t="s">
        <v>73</v>
      </c>
      <c r="B23" s="53" t="n">
        <v>3</v>
      </c>
      <c r="C23" s="54" t="s">
        <v>67</v>
      </c>
      <c r="D23" s="53" t="n">
        <v>620</v>
      </c>
      <c r="E23" s="53" t="n">
        <v>50</v>
      </c>
      <c r="F23" s="53" t="n">
        <v>31000</v>
      </c>
      <c r="G23" s="53" t="n">
        <v>10000</v>
      </c>
      <c r="H23" s="53"/>
      <c r="I23" s="53"/>
      <c r="J23" s="52" t="s">
        <v>74</v>
      </c>
      <c r="K23" s="52" t="s">
        <v>69</v>
      </c>
      <c r="L23" s="52" t="s">
        <v>70</v>
      </c>
      <c r="M23" s="52" t="s">
        <v>71</v>
      </c>
      <c r="N23" s="52" t="s">
        <v>75</v>
      </c>
    </row>
    <row r="24" customFormat="false" ht="15.5" hidden="false" customHeight="false" outlineLevel="0" collapsed="false">
      <c r="A24" s="52" t="s">
        <v>76</v>
      </c>
      <c r="B24" s="53" t="n">
        <v>4</v>
      </c>
      <c r="C24" s="54" t="s">
        <v>77</v>
      </c>
      <c r="D24" s="53" t="n">
        <v>700</v>
      </c>
      <c r="E24" s="53" t="n">
        <v>60</v>
      </c>
      <c r="F24" s="53" t="n">
        <v>42000</v>
      </c>
      <c r="G24" s="53" t="n">
        <v>10000</v>
      </c>
      <c r="H24" s="53"/>
      <c r="I24" s="53"/>
      <c r="J24" s="52" t="s">
        <v>78</v>
      </c>
      <c r="K24" s="52" t="s">
        <v>69</v>
      </c>
      <c r="L24" s="52" t="s">
        <v>70</v>
      </c>
      <c r="M24" s="52" t="s">
        <v>71</v>
      </c>
      <c r="N24" s="52" t="s">
        <v>79</v>
      </c>
    </row>
    <row r="25" customFormat="false" ht="15.5" hidden="false" customHeight="false" outlineLevel="0" collapsed="false">
      <c r="A25" s="52" t="s">
        <v>80</v>
      </c>
      <c r="B25" s="53" t="n">
        <v>4</v>
      </c>
      <c r="C25" s="54" t="s">
        <v>77</v>
      </c>
      <c r="D25" s="53" t="n">
        <v>700</v>
      </c>
      <c r="E25" s="53" t="n">
        <v>60</v>
      </c>
      <c r="F25" s="53" t="n">
        <v>42000</v>
      </c>
      <c r="G25" s="53" t="n">
        <v>10000</v>
      </c>
      <c r="H25" s="53"/>
      <c r="I25" s="53"/>
      <c r="J25" s="52" t="s">
        <v>81</v>
      </c>
      <c r="K25" s="52" t="s">
        <v>69</v>
      </c>
      <c r="L25" s="52" t="s">
        <v>70</v>
      </c>
      <c r="M25" s="52" t="s">
        <v>71</v>
      </c>
      <c r="N25" s="52" t="s">
        <v>82</v>
      </c>
      <c r="R25" s="23"/>
    </row>
    <row r="26" customFormat="false" ht="15.5" hidden="false" customHeight="false" outlineLevel="0" collapsed="false">
      <c r="A26" s="52" t="s">
        <v>83</v>
      </c>
      <c r="B26" s="53" t="n">
        <v>4</v>
      </c>
      <c r="C26" s="54" t="s">
        <v>77</v>
      </c>
      <c r="D26" s="53" t="n">
        <v>700</v>
      </c>
      <c r="E26" s="53" t="n">
        <v>60</v>
      </c>
      <c r="F26" s="53" t="n">
        <v>42000</v>
      </c>
      <c r="G26" s="53" t="n">
        <v>10000</v>
      </c>
      <c r="H26" s="53"/>
      <c r="I26" s="53"/>
      <c r="J26" s="52" t="s">
        <v>84</v>
      </c>
      <c r="K26" s="52" t="s">
        <v>69</v>
      </c>
      <c r="L26" s="52" t="s">
        <v>70</v>
      </c>
      <c r="M26" s="52" t="s">
        <v>71</v>
      </c>
      <c r="N26" s="52" t="s">
        <v>85</v>
      </c>
    </row>
    <row r="27" customFormat="false" ht="15.5" hidden="false" customHeight="false" outlineLevel="0" collapsed="false">
      <c r="A27" s="56" t="s">
        <v>86</v>
      </c>
      <c r="B27" s="50" t="n">
        <v>5</v>
      </c>
      <c r="C27" s="51" t="s">
        <v>87</v>
      </c>
      <c r="D27" s="50" t="n">
        <v>1427</v>
      </c>
      <c r="E27" s="50" t="n">
        <v>40</v>
      </c>
      <c r="F27" s="50" t="n">
        <v>57080</v>
      </c>
      <c r="G27" s="50" t="n">
        <v>30000</v>
      </c>
      <c r="H27" s="50"/>
      <c r="I27" s="50"/>
      <c r="J27" s="49" t="s">
        <v>88</v>
      </c>
      <c r="K27" s="49" t="s">
        <v>89</v>
      </c>
      <c r="L27" s="49" t="s">
        <v>53</v>
      </c>
      <c r="M27" s="49" t="s">
        <v>90</v>
      </c>
      <c r="N27" s="49" t="s">
        <v>91</v>
      </c>
    </row>
    <row r="28" customFormat="false" ht="15.5" hidden="false" customHeight="false" outlineLevel="0" collapsed="false">
      <c r="A28" s="56" t="s">
        <v>92</v>
      </c>
      <c r="B28" s="50" t="n">
        <v>5</v>
      </c>
      <c r="C28" s="51" t="s">
        <v>87</v>
      </c>
      <c r="D28" s="50" t="n">
        <v>1427</v>
      </c>
      <c r="E28" s="50" t="n">
        <v>40</v>
      </c>
      <c r="F28" s="50" t="n">
        <v>57080</v>
      </c>
      <c r="G28" s="50" t="n">
        <v>30000</v>
      </c>
      <c r="H28" s="50"/>
      <c r="I28" s="50"/>
      <c r="J28" s="49" t="s">
        <v>93</v>
      </c>
      <c r="K28" s="49" t="s">
        <v>89</v>
      </c>
      <c r="L28" s="49" t="s">
        <v>53</v>
      </c>
      <c r="M28" s="49" t="s">
        <v>90</v>
      </c>
      <c r="N28" s="49" t="s">
        <v>94</v>
      </c>
    </row>
    <row r="29" customFormat="false" ht="15.5" hidden="false" customHeight="false" outlineLevel="0" collapsed="false">
      <c r="A29" s="56" t="s">
        <v>95</v>
      </c>
      <c r="B29" s="50" t="n">
        <v>5</v>
      </c>
      <c r="C29" s="51" t="s">
        <v>87</v>
      </c>
      <c r="D29" s="50" t="n">
        <v>1427</v>
      </c>
      <c r="E29" s="50" t="n">
        <v>40</v>
      </c>
      <c r="F29" s="50" t="n">
        <v>57080</v>
      </c>
      <c r="G29" s="50" t="n">
        <v>30000</v>
      </c>
      <c r="H29" s="50"/>
      <c r="I29" s="50"/>
      <c r="J29" s="49" t="s">
        <v>96</v>
      </c>
      <c r="K29" s="49" t="s">
        <v>89</v>
      </c>
      <c r="L29" s="49" t="s">
        <v>53</v>
      </c>
      <c r="M29" s="49" t="s">
        <v>90</v>
      </c>
      <c r="N29" s="49" t="s">
        <v>97</v>
      </c>
    </row>
    <row r="30" customFormat="false" ht="15.5" hidden="false" customHeight="false" outlineLevel="0" collapsed="false">
      <c r="A30" s="56" t="s">
        <v>98</v>
      </c>
      <c r="B30" s="50" t="n">
        <v>5</v>
      </c>
      <c r="C30" s="51" t="s">
        <v>87</v>
      </c>
      <c r="D30" s="50" t="n">
        <v>1427</v>
      </c>
      <c r="E30" s="50" t="n">
        <v>40</v>
      </c>
      <c r="F30" s="50" t="n">
        <v>57080</v>
      </c>
      <c r="G30" s="50" t="n">
        <v>30000</v>
      </c>
      <c r="H30" s="50"/>
      <c r="I30" s="50"/>
      <c r="J30" s="49" t="s">
        <v>99</v>
      </c>
      <c r="K30" s="49" t="s">
        <v>89</v>
      </c>
      <c r="L30" s="49" t="s">
        <v>53</v>
      </c>
      <c r="M30" s="49" t="s">
        <v>100</v>
      </c>
      <c r="N30" s="49" t="s">
        <v>101</v>
      </c>
    </row>
    <row r="31" customFormat="false" ht="15.5" hidden="false" customHeight="false" outlineLevel="0" collapsed="false">
      <c r="A31" s="56" t="s">
        <v>102</v>
      </c>
      <c r="B31" s="50" t="n">
        <v>5</v>
      </c>
      <c r="C31" s="51" t="s">
        <v>87</v>
      </c>
      <c r="D31" s="50" t="n">
        <v>1427</v>
      </c>
      <c r="E31" s="50" t="n">
        <v>40</v>
      </c>
      <c r="F31" s="50" t="n">
        <v>57080</v>
      </c>
      <c r="G31" s="50" t="n">
        <v>30000</v>
      </c>
      <c r="H31" s="50"/>
      <c r="I31" s="50"/>
      <c r="J31" s="49" t="s">
        <v>103</v>
      </c>
      <c r="K31" s="49" t="s">
        <v>89</v>
      </c>
      <c r="L31" s="49" t="s">
        <v>53</v>
      </c>
      <c r="M31" s="49" t="s">
        <v>100</v>
      </c>
      <c r="N31" s="49" t="s">
        <v>104</v>
      </c>
    </row>
    <row r="32" customFormat="false" ht="15.5" hidden="false" customHeight="false" outlineLevel="0" collapsed="false">
      <c r="A32" s="56" t="s">
        <v>105</v>
      </c>
      <c r="B32" s="50" t="n">
        <v>5</v>
      </c>
      <c r="C32" s="51" t="s">
        <v>87</v>
      </c>
      <c r="D32" s="50" t="n">
        <v>1427</v>
      </c>
      <c r="E32" s="50" t="n">
        <v>40</v>
      </c>
      <c r="F32" s="50" t="n">
        <v>57080</v>
      </c>
      <c r="G32" s="50" t="n">
        <v>30000</v>
      </c>
      <c r="H32" s="50"/>
      <c r="I32" s="50"/>
      <c r="J32" s="49" t="s">
        <v>106</v>
      </c>
      <c r="K32" s="49" t="s">
        <v>89</v>
      </c>
      <c r="L32" s="49" t="s">
        <v>53</v>
      </c>
      <c r="M32" s="49" t="s">
        <v>100</v>
      </c>
      <c r="N32" s="49" t="s">
        <v>107</v>
      </c>
    </row>
    <row r="33" customFormat="false" ht="15.5" hidden="false" customHeight="false" outlineLevel="0" collapsed="false">
      <c r="A33" s="24"/>
      <c r="B33" s="7"/>
      <c r="C33" s="22"/>
      <c r="D33" s="7"/>
      <c r="E33" s="7"/>
      <c r="F33" s="7"/>
      <c r="G33" s="7"/>
      <c r="H33" s="7"/>
      <c r="I33" s="7"/>
      <c r="J33" s="7"/>
      <c r="K33" s="7"/>
      <c r="L33" s="7"/>
      <c r="M33" s="14"/>
      <c r="N33" s="14"/>
    </row>
    <row r="34" customFormat="false" ht="15.5" hidden="false" customHeight="false" outlineLevel="0" collapsed="false">
      <c r="A34" s="7"/>
      <c r="B34" s="7"/>
      <c r="C34" s="22"/>
      <c r="D34" s="7"/>
      <c r="E34" s="7"/>
      <c r="F34" s="7"/>
      <c r="G34" s="7"/>
      <c r="H34" s="7"/>
      <c r="I34" s="7"/>
      <c r="J34" s="7"/>
      <c r="K34" s="7"/>
      <c r="L34" s="7"/>
      <c r="M34" s="14"/>
      <c r="N34" s="14"/>
    </row>
    <row r="35" customFormat="false" ht="15.5" hidden="false" customHeight="false" outlineLevel="0" collapsed="false">
      <c r="A35" s="7"/>
      <c r="B35" s="7"/>
      <c r="C35" s="22"/>
      <c r="D35" s="7"/>
      <c r="E35" s="7"/>
      <c r="F35" s="7"/>
      <c r="G35" s="7"/>
      <c r="H35" s="7"/>
      <c r="I35" s="7"/>
      <c r="J35" s="7"/>
      <c r="K35" s="7"/>
      <c r="L35" s="7"/>
      <c r="M35" s="14"/>
      <c r="N35" s="14"/>
    </row>
    <row r="36" customFormat="false" ht="15.5" hidden="false" customHeight="false" outlineLevel="0" collapsed="false">
      <c r="A36" s="25"/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customFormat="false" ht="15.5" hidden="false" customHeight="false" outlineLevel="0" collapsed="false">
      <c r="A37" s="25"/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customFormat="false" ht="15.5" hidden="false" customHeight="false" outlineLevel="0" collapsed="false">
      <c r="A38" s="13"/>
      <c r="B38" s="13"/>
      <c r="C38" s="2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customFormat="false" ht="15.5" hidden="false" customHeight="false" outlineLevel="0" collapsed="false">
      <c r="A39" s="7"/>
      <c r="B39" s="7"/>
      <c r="C39" s="22"/>
      <c r="D39" s="7"/>
      <c r="E39" s="7"/>
      <c r="F39" s="7"/>
      <c r="G39" s="7"/>
      <c r="H39" s="7"/>
      <c r="I39" s="7"/>
      <c r="J39" s="7"/>
      <c r="K39" s="7"/>
      <c r="L39" s="7"/>
      <c r="M39" s="14"/>
      <c r="N39" s="14"/>
    </row>
    <row r="40" customFormat="false" ht="15.5" hidden="false" customHeight="false" outlineLevel="0" collapsed="false">
      <c r="A40" s="7"/>
      <c r="B40" s="7"/>
      <c r="C40" s="22"/>
      <c r="D40" s="7"/>
      <c r="E40" s="7"/>
      <c r="F40" s="7"/>
      <c r="G40" s="7"/>
      <c r="H40" s="7"/>
      <c r="I40" s="7"/>
      <c r="J40" s="7"/>
      <c r="K40" s="7"/>
      <c r="L40" s="7"/>
      <c r="M40" s="14"/>
      <c r="N40" s="14"/>
    </row>
    <row r="41" customFormat="false" ht="15.5" hidden="false" customHeight="false" outlineLevel="0" collapsed="false">
      <c r="A41" s="7"/>
      <c r="B41" s="7"/>
      <c r="C41" s="22"/>
      <c r="D41" s="7"/>
      <c r="E41" s="7"/>
      <c r="F41" s="7"/>
      <c r="G41" s="7"/>
      <c r="H41" s="7"/>
      <c r="I41" s="7"/>
      <c r="J41" s="7"/>
      <c r="K41" s="7"/>
      <c r="L41" s="7"/>
      <c r="M41" s="14"/>
      <c r="N41" s="14"/>
    </row>
    <row r="42" customFormat="false" ht="15.5" hidden="false" customHeight="false" outlineLevel="0" collapsed="false">
      <c r="A42" s="7"/>
      <c r="B42" s="7"/>
      <c r="C42" s="22"/>
      <c r="D42" s="7"/>
      <c r="E42" s="7"/>
      <c r="F42" s="7"/>
      <c r="G42" s="7"/>
      <c r="H42" s="7"/>
      <c r="I42" s="7"/>
      <c r="J42" s="7"/>
      <c r="K42" s="7"/>
      <c r="L42" s="7"/>
      <c r="M42" s="14"/>
      <c r="N42" s="14"/>
    </row>
    <row r="43" customFormat="false" ht="15.5" hidden="false" customHeight="false" outlineLevel="0" collapsed="false">
      <c r="A43" s="7"/>
      <c r="B43" s="7"/>
      <c r="C43" s="22"/>
      <c r="D43" s="7"/>
      <c r="E43" s="7"/>
      <c r="F43" s="7"/>
      <c r="G43" s="7"/>
      <c r="H43" s="7"/>
      <c r="I43" s="7"/>
      <c r="J43" s="7"/>
      <c r="K43" s="7"/>
      <c r="L43" s="7"/>
      <c r="M43" s="14"/>
      <c r="N43" s="14"/>
    </row>
    <row r="44" customFormat="false" ht="15.5" hidden="false" customHeight="false" outlineLevel="0" collapsed="false">
      <c r="A44" s="7"/>
      <c r="B44" s="7"/>
      <c r="C44" s="22"/>
      <c r="D44" s="7"/>
      <c r="E44" s="7"/>
      <c r="F44" s="7"/>
      <c r="G44" s="7"/>
      <c r="H44" s="7"/>
      <c r="I44" s="7"/>
      <c r="J44" s="7"/>
      <c r="K44" s="7"/>
      <c r="L44" s="7"/>
      <c r="M44" s="14"/>
      <c r="N44" s="14"/>
    </row>
    <row r="45" customFormat="false" ht="15.5" hidden="false" customHeight="false" outlineLevel="0" collapsed="false">
      <c r="A45" s="7"/>
      <c r="B45" s="7"/>
      <c r="C45" s="22"/>
      <c r="D45" s="7"/>
      <c r="E45" s="7"/>
      <c r="F45" s="7"/>
      <c r="G45" s="7"/>
      <c r="H45" s="7"/>
      <c r="I45" s="7"/>
      <c r="J45" s="7"/>
      <c r="K45" s="7"/>
      <c r="L45" s="7"/>
      <c r="M45" s="14"/>
      <c r="N45" s="14"/>
    </row>
    <row r="46" customFormat="false" ht="15.5" hidden="false" customHeight="false" outlineLevel="0" collapsed="false">
      <c r="A46" s="7"/>
      <c r="B46" s="7"/>
      <c r="C46" s="22"/>
      <c r="D46" s="7"/>
      <c r="E46" s="7"/>
      <c r="F46" s="7"/>
      <c r="G46" s="7"/>
      <c r="H46" s="7"/>
      <c r="I46" s="7"/>
      <c r="J46" s="7"/>
      <c r="K46" s="7"/>
      <c r="L46" s="7"/>
      <c r="M46" s="14"/>
      <c r="N46" s="14"/>
    </row>
    <row r="47" customFormat="false" ht="15.5" hidden="false" customHeight="false" outlineLevel="0" collapsed="false">
      <c r="A47" s="7"/>
      <c r="B47" s="7"/>
      <c r="C47" s="22"/>
      <c r="D47" s="7"/>
      <c r="E47" s="7"/>
      <c r="F47" s="7"/>
      <c r="G47" s="7"/>
      <c r="H47" s="7"/>
      <c r="I47" s="7"/>
      <c r="J47" s="7"/>
      <c r="K47" s="7"/>
      <c r="L47" s="7"/>
      <c r="M47" s="14"/>
      <c r="N47" s="14"/>
    </row>
    <row r="49" customFormat="false" ht="15.5" hidden="false" customHeight="false" outlineLevel="0" collapsed="false">
      <c r="A49" s="30" t="s">
        <v>34</v>
      </c>
      <c r="B49" s="30"/>
      <c r="C49" s="30"/>
      <c r="D49" s="30"/>
      <c r="E49" s="30"/>
      <c r="F49" s="30"/>
    </row>
    <row r="50" customFormat="false" ht="15.65" hidden="false" customHeight="true" outlineLevel="0" collapsed="false">
      <c r="A50" s="32" t="s">
        <v>35</v>
      </c>
      <c r="B50" s="30"/>
      <c r="C50" s="30"/>
      <c r="D50" s="30"/>
      <c r="E50" s="30"/>
      <c r="F50" s="30"/>
      <c r="G50" s="34"/>
      <c r="H50" s="34"/>
      <c r="I50" s="34"/>
      <c r="J50" s="34"/>
      <c r="K50" s="34"/>
      <c r="L50" s="34"/>
      <c r="M50" s="34"/>
      <c r="N50" s="34"/>
      <c r="O50" s="35"/>
      <c r="P50" s="35"/>
      <c r="Q50" s="35"/>
    </row>
    <row r="51" customFormat="false" ht="15.65" hidden="false" customHeight="true" outlineLevel="0" collapsed="false">
      <c r="A51" s="30" t="s">
        <v>36</v>
      </c>
      <c r="B51" s="30"/>
      <c r="C51" s="30"/>
      <c r="D51" s="30"/>
      <c r="E51" s="30"/>
      <c r="F51" s="30"/>
      <c r="G51" s="34"/>
      <c r="H51" s="34"/>
      <c r="I51" s="34"/>
      <c r="J51" s="34"/>
      <c r="K51" s="34"/>
      <c r="L51" s="34"/>
      <c r="M51" s="34"/>
      <c r="N51" s="34"/>
      <c r="O51" s="35"/>
      <c r="P51" s="35"/>
      <c r="Q51" s="35"/>
    </row>
    <row r="52" customFormat="false" ht="15.65" hidden="false" customHeight="true" outlineLevel="0" collapsed="false">
      <c r="A52" s="32" t="s">
        <v>108</v>
      </c>
      <c r="B52" s="30"/>
      <c r="C52" s="30"/>
      <c r="D52" s="30"/>
      <c r="E52" s="30"/>
      <c r="F52" s="30"/>
      <c r="G52" s="17"/>
      <c r="H52" s="17"/>
      <c r="I52" s="17"/>
      <c r="J52" s="34"/>
      <c r="K52" s="34"/>
      <c r="L52" s="34"/>
      <c r="M52" s="34"/>
      <c r="N52" s="34"/>
      <c r="O52" s="35"/>
      <c r="P52" s="35"/>
      <c r="Q52" s="35"/>
    </row>
    <row r="53" customFormat="false" ht="15.5" hidden="false" customHeight="false" outlineLevel="0" collapsed="false">
      <c r="A53" s="36" t="s">
        <v>39</v>
      </c>
      <c r="B53" s="36"/>
      <c r="C53" s="36"/>
      <c r="D53" s="36"/>
      <c r="E53" s="36"/>
      <c r="F53" s="36"/>
      <c r="G53" s="6"/>
      <c r="H53" s="6"/>
      <c r="I53" s="6"/>
      <c r="J53" s="6"/>
      <c r="K53" s="6"/>
      <c r="L53" s="6"/>
      <c r="M53" s="6"/>
      <c r="N53" s="6"/>
    </row>
    <row r="54" customFormat="false" ht="15.5" hidden="false" customHeight="false" outlineLevel="0" collapsed="false">
      <c r="A54" s="5" t="s">
        <v>109</v>
      </c>
      <c r="B54" s="5" t="s">
        <v>110</v>
      </c>
      <c r="C54" s="5" t="s">
        <v>42</v>
      </c>
      <c r="D54" s="5" t="s">
        <v>43</v>
      </c>
      <c r="E54" s="5" t="s">
        <v>111</v>
      </c>
      <c r="F54" s="5" t="s">
        <v>45</v>
      </c>
      <c r="G54" s="6"/>
      <c r="H54" s="6"/>
      <c r="I54" s="6"/>
      <c r="J54" s="6"/>
      <c r="K54" s="6"/>
      <c r="L54" s="6"/>
      <c r="M54" s="6"/>
    </row>
    <row r="55" customFormat="false" ht="15.5" hidden="false" customHeight="false" outlineLevel="0" collapsed="false">
      <c r="A55" s="49" t="s">
        <v>51</v>
      </c>
      <c r="B55" s="50" t="s">
        <v>112</v>
      </c>
      <c r="C55" s="51" t="s">
        <v>113</v>
      </c>
      <c r="D55" s="50" t="s">
        <v>114</v>
      </c>
      <c r="E55" s="50" t="s">
        <v>115</v>
      </c>
      <c r="F55" s="50" t="s">
        <v>116</v>
      </c>
    </row>
    <row r="56" customFormat="false" ht="15.5" hidden="false" customHeight="false" outlineLevel="0" collapsed="false">
      <c r="A56" s="49" t="s">
        <v>57</v>
      </c>
      <c r="B56" s="50" t="s">
        <v>117</v>
      </c>
      <c r="C56" s="51" t="s">
        <v>113</v>
      </c>
      <c r="D56" s="50" t="s">
        <v>114</v>
      </c>
      <c r="E56" s="50" t="s">
        <v>118</v>
      </c>
      <c r="F56" s="50" t="s">
        <v>116</v>
      </c>
    </row>
    <row r="57" customFormat="false" ht="15.5" hidden="false" customHeight="false" outlineLevel="0" collapsed="false">
      <c r="A57" s="49" t="s">
        <v>61</v>
      </c>
      <c r="B57" s="50" t="s">
        <v>119</v>
      </c>
      <c r="C57" s="51" t="s">
        <v>113</v>
      </c>
      <c r="D57" s="50" t="s">
        <v>114</v>
      </c>
      <c r="E57" s="50" t="s">
        <v>120</v>
      </c>
      <c r="F57" s="50" t="s">
        <v>116</v>
      </c>
    </row>
    <row r="58" customFormat="false" ht="15.5" hidden="false" customHeight="false" outlineLevel="0" collapsed="false">
      <c r="A58" s="49" t="s">
        <v>64</v>
      </c>
      <c r="B58" s="50" t="s">
        <v>121</v>
      </c>
      <c r="C58" s="51" t="s">
        <v>113</v>
      </c>
      <c r="D58" s="50" t="s">
        <v>114</v>
      </c>
      <c r="E58" s="50" t="s">
        <v>122</v>
      </c>
      <c r="F58" s="50" t="s">
        <v>116</v>
      </c>
    </row>
    <row r="59" customFormat="false" ht="15.5" hidden="false" customHeight="false" outlineLevel="0" collapsed="false">
      <c r="A59" s="52" t="s">
        <v>123</v>
      </c>
      <c r="B59" s="53" t="s">
        <v>124</v>
      </c>
      <c r="C59" s="54" t="s">
        <v>113</v>
      </c>
      <c r="D59" s="53" t="s">
        <v>114</v>
      </c>
      <c r="E59" s="53" t="s">
        <v>125</v>
      </c>
      <c r="F59" s="53" t="s">
        <v>116</v>
      </c>
    </row>
    <row r="60" customFormat="false" ht="15.5" hidden="false" customHeight="false" outlineLevel="0" collapsed="false">
      <c r="A60" s="52" t="s">
        <v>126</v>
      </c>
      <c r="B60" s="53" t="s">
        <v>127</v>
      </c>
      <c r="C60" s="54" t="s">
        <v>113</v>
      </c>
      <c r="D60" s="53" t="s">
        <v>114</v>
      </c>
      <c r="E60" s="53" t="s">
        <v>128</v>
      </c>
      <c r="F60" s="53" t="s">
        <v>116</v>
      </c>
    </row>
    <row r="61" customFormat="false" ht="15.5" hidden="false" customHeight="false" outlineLevel="0" collapsed="false">
      <c r="A61" s="52" t="s">
        <v>129</v>
      </c>
      <c r="B61" s="53" t="s">
        <v>130</v>
      </c>
      <c r="C61" s="54" t="s">
        <v>113</v>
      </c>
      <c r="D61" s="53" t="s">
        <v>114</v>
      </c>
      <c r="E61" s="53" t="s">
        <v>131</v>
      </c>
      <c r="F61" s="53" t="s">
        <v>116</v>
      </c>
    </row>
    <row r="62" customFormat="false" ht="15.5" hidden="false" customHeight="false" outlineLevel="0" collapsed="false">
      <c r="A62" s="52" t="s">
        <v>132</v>
      </c>
      <c r="B62" s="53" t="s">
        <v>133</v>
      </c>
      <c r="C62" s="54" t="s">
        <v>113</v>
      </c>
      <c r="D62" s="53" t="s">
        <v>114</v>
      </c>
      <c r="E62" s="53" t="s">
        <v>134</v>
      </c>
      <c r="F62" s="53" t="s">
        <v>116</v>
      </c>
    </row>
    <row r="63" customFormat="false" ht="15.5" hidden="false" customHeight="false" outlineLevel="0" collapsed="false">
      <c r="A63" s="52" t="s">
        <v>135</v>
      </c>
      <c r="B63" s="53" t="s">
        <v>136</v>
      </c>
      <c r="C63" s="54" t="s">
        <v>113</v>
      </c>
      <c r="D63" s="53" t="s">
        <v>114</v>
      </c>
      <c r="E63" s="53" t="s">
        <v>137</v>
      </c>
      <c r="F63" s="53" t="s">
        <v>116</v>
      </c>
    </row>
    <row r="64" customFormat="false" ht="15.5" hidden="false" customHeight="false" outlineLevel="0" collapsed="false">
      <c r="A64" s="56" t="s">
        <v>138</v>
      </c>
      <c r="B64" s="50" t="s">
        <v>138</v>
      </c>
      <c r="C64" s="51" t="s">
        <v>113</v>
      </c>
      <c r="D64" s="50" t="s">
        <v>114</v>
      </c>
      <c r="E64" s="50" t="s">
        <v>139</v>
      </c>
      <c r="F64" s="50" t="s">
        <v>140</v>
      </c>
    </row>
    <row r="65" customFormat="false" ht="15.5" hidden="false" customHeight="false" outlineLevel="0" collapsed="false">
      <c r="A65" s="56" t="s">
        <v>68</v>
      </c>
      <c r="B65" s="50" t="s">
        <v>68</v>
      </c>
      <c r="C65" s="51" t="s">
        <v>113</v>
      </c>
      <c r="D65" s="50" t="s">
        <v>114</v>
      </c>
      <c r="E65" s="50" t="s">
        <v>141</v>
      </c>
      <c r="F65" s="50" t="s">
        <v>140</v>
      </c>
    </row>
    <row r="66" customFormat="false" ht="15.5" hidden="false" customHeight="false" outlineLevel="0" collapsed="false">
      <c r="A66" s="56" t="s">
        <v>74</v>
      </c>
      <c r="B66" s="50" t="s">
        <v>74</v>
      </c>
      <c r="C66" s="51" t="s">
        <v>113</v>
      </c>
      <c r="D66" s="50" t="s">
        <v>114</v>
      </c>
      <c r="E66" s="50" t="s">
        <v>142</v>
      </c>
      <c r="F66" s="50" t="s">
        <v>140</v>
      </c>
    </row>
    <row r="67" customFormat="false" ht="15.5" hidden="false" customHeight="false" outlineLevel="0" collapsed="false">
      <c r="A67" s="56" t="s">
        <v>78</v>
      </c>
      <c r="B67" s="50" t="s">
        <v>78</v>
      </c>
      <c r="C67" s="51" t="s">
        <v>113</v>
      </c>
      <c r="D67" s="50" t="s">
        <v>114</v>
      </c>
      <c r="E67" s="50" t="s">
        <v>143</v>
      </c>
      <c r="F67" s="50" t="s">
        <v>140</v>
      </c>
    </row>
    <row r="68" customFormat="false" ht="15.5" hidden="false" customHeight="false" outlineLevel="0" collapsed="false">
      <c r="A68" s="56" t="s">
        <v>81</v>
      </c>
      <c r="B68" s="50" t="s">
        <v>81</v>
      </c>
      <c r="C68" s="51" t="s">
        <v>113</v>
      </c>
      <c r="D68" s="50" t="s">
        <v>114</v>
      </c>
      <c r="E68" s="50" t="s">
        <v>144</v>
      </c>
      <c r="F68" s="50" t="s">
        <v>140</v>
      </c>
    </row>
    <row r="69" customFormat="false" ht="15.5" hidden="false" customHeight="false" outlineLevel="0" collapsed="false">
      <c r="A69" s="56" t="s">
        <v>84</v>
      </c>
      <c r="B69" s="50" t="s">
        <v>84</v>
      </c>
      <c r="C69" s="51" t="s">
        <v>113</v>
      </c>
      <c r="D69" s="50" t="s">
        <v>114</v>
      </c>
      <c r="E69" s="50" t="s">
        <v>145</v>
      </c>
      <c r="F69" s="50" t="s">
        <v>140</v>
      </c>
    </row>
    <row r="70" customFormat="false" ht="15.5" hidden="false" customHeight="false" outlineLevel="0" collapsed="false">
      <c r="A70" s="24"/>
      <c r="B70" s="7"/>
      <c r="C70" s="22"/>
      <c r="D70" s="7"/>
      <c r="E70" s="7"/>
      <c r="F70" s="7"/>
    </row>
    <row r="71" customFormat="false" ht="15.5" hidden="false" customHeight="false" outlineLevel="0" collapsed="false">
      <c r="A71" s="7"/>
      <c r="B71" s="7"/>
      <c r="C71" s="7"/>
      <c r="D71" s="14"/>
      <c r="E71" s="7"/>
      <c r="F71" s="7"/>
    </row>
    <row r="72" customFormat="false" ht="15.5" hidden="false" customHeight="false" outlineLevel="0" collapsed="false">
      <c r="A72" s="7"/>
      <c r="B72" s="7"/>
      <c r="C72" s="7"/>
      <c r="D72" s="14"/>
      <c r="E72" s="7"/>
      <c r="F72" s="7"/>
    </row>
    <row r="73" customFormat="false" ht="15.5" hidden="false" customHeight="false" outlineLevel="0" collapsed="false">
      <c r="A73" s="7"/>
      <c r="B73" s="7"/>
      <c r="C73" s="7"/>
      <c r="D73" s="14"/>
      <c r="E73" s="7"/>
      <c r="F73" s="7"/>
    </row>
    <row r="74" customFormat="false" ht="15.5" hidden="false" customHeight="false" outlineLevel="0" collapsed="false">
      <c r="A74" s="7"/>
      <c r="B74" s="7"/>
      <c r="C74" s="7"/>
      <c r="D74" s="14"/>
      <c r="E74" s="7"/>
      <c r="F74" s="7"/>
    </row>
    <row r="75" customFormat="false" ht="15.5" hidden="false" customHeight="false" outlineLevel="0" collapsed="false">
      <c r="A75" s="7"/>
      <c r="B75" s="7"/>
      <c r="C75" s="7"/>
      <c r="D75" s="14"/>
      <c r="E75" s="7"/>
      <c r="F75" s="7"/>
    </row>
    <row r="76" customFormat="false" ht="15.5" hidden="false" customHeight="false" outlineLevel="0" collapsed="false">
      <c r="A76" s="7"/>
      <c r="B76" s="7"/>
      <c r="C76" s="7"/>
      <c r="D76" s="14"/>
      <c r="E76" s="7"/>
      <c r="F76" s="7"/>
    </row>
    <row r="77" customFormat="false" ht="15.5" hidden="false" customHeight="false" outlineLevel="0" collapsed="false">
      <c r="A77" s="7"/>
      <c r="B77" s="7"/>
      <c r="C77" s="7"/>
      <c r="D77" s="14"/>
      <c r="E77" s="7"/>
      <c r="F77" s="7"/>
    </row>
    <row r="78" customFormat="false" ht="15.5" hidden="false" customHeight="false" outlineLevel="0" collapsed="false">
      <c r="A78" s="7"/>
      <c r="B78" s="7"/>
      <c r="C78" s="7"/>
      <c r="D78" s="14"/>
      <c r="E78" s="7"/>
      <c r="F78" s="7"/>
    </row>
    <row r="79" customFormat="false" ht="15.5" hidden="false" customHeight="false" outlineLevel="0" collapsed="false">
      <c r="A79" s="7"/>
      <c r="B79" s="7"/>
      <c r="C79" s="7"/>
      <c r="D79" s="14"/>
      <c r="E79" s="7"/>
      <c r="F79" s="7"/>
    </row>
    <row r="80" customFormat="false" ht="15.5" hidden="false" customHeight="false" outlineLevel="0" collapsed="false">
      <c r="A80" s="7"/>
      <c r="B80" s="7"/>
      <c r="C80" s="7"/>
      <c r="D80" s="14"/>
      <c r="E80" s="7"/>
      <c r="F80" s="7"/>
    </row>
    <row r="81" customFormat="false" ht="15.5" hidden="false" customHeight="false" outlineLevel="0" collapsed="false">
      <c r="A81" s="7"/>
      <c r="B81" s="7"/>
      <c r="C81" s="7"/>
      <c r="D81" s="14"/>
      <c r="E81" s="7"/>
      <c r="F81" s="7"/>
    </row>
    <row r="82" customFormat="false" ht="15.5" hidden="false" customHeight="false" outlineLevel="0" collapsed="false">
      <c r="A82" s="7"/>
      <c r="B82" s="7"/>
      <c r="C82" s="7"/>
      <c r="D82" s="14"/>
      <c r="E82" s="7"/>
      <c r="F82" s="7"/>
    </row>
    <row r="83" customFormat="false" ht="15.5" hidden="false" customHeight="false" outlineLevel="0" collapsed="false">
      <c r="A83" s="7"/>
      <c r="B83" s="7"/>
      <c r="C83" s="7"/>
      <c r="D83" s="14"/>
      <c r="E83" s="7"/>
      <c r="F83" s="7"/>
    </row>
    <row r="84" customFormat="false" ht="15.5" hidden="false" customHeight="false" outlineLevel="0" collapsed="false">
      <c r="A84" s="7"/>
      <c r="B84" s="7"/>
      <c r="C84" s="7"/>
      <c r="D84" s="14"/>
      <c r="E84" s="7"/>
      <c r="F84" s="7"/>
    </row>
    <row r="85" customFormat="false" ht="15.5" hidden="false" customHeight="false" outlineLevel="0" collapsed="false">
      <c r="A85" s="7"/>
      <c r="B85" s="7"/>
      <c r="C85" s="7"/>
      <c r="D85" s="14"/>
      <c r="E85" s="7"/>
      <c r="F85" s="7"/>
    </row>
    <row r="86" customFormat="false" ht="15.5" hidden="false" customHeight="false" outlineLevel="0" collapsed="false">
      <c r="A86" s="7"/>
      <c r="B86" s="7"/>
      <c r="C86" s="7"/>
      <c r="D86" s="14"/>
      <c r="E86" s="7"/>
      <c r="F86" s="7"/>
    </row>
    <row r="87" customFormat="false" ht="15.5" hidden="false" customHeight="false" outlineLevel="0" collapsed="false">
      <c r="A87" s="7"/>
      <c r="B87" s="7"/>
      <c r="C87" s="7"/>
      <c r="D87" s="14"/>
      <c r="E87" s="7"/>
      <c r="F87" s="7"/>
    </row>
    <row r="88" customFormat="false" ht="15.5" hidden="false" customHeight="false" outlineLevel="0" collapsed="false">
      <c r="A88" s="7"/>
      <c r="B88" s="7"/>
      <c r="C88" s="7"/>
      <c r="D88" s="14"/>
      <c r="E88" s="7"/>
      <c r="F88" s="7"/>
    </row>
    <row r="89" customFormat="false" ht="15.5" hidden="false" customHeight="false" outlineLevel="0" collapsed="false">
      <c r="A89" s="7"/>
      <c r="B89" s="7"/>
      <c r="C89" s="7"/>
      <c r="D89" s="14"/>
      <c r="E89" s="7"/>
      <c r="F89" s="7"/>
    </row>
    <row r="90" customFormat="false" ht="15.5" hidden="false" customHeight="false" outlineLevel="0" collapsed="false">
      <c r="A90" s="7"/>
      <c r="B90" s="7"/>
      <c r="C90" s="7"/>
      <c r="D90" s="14"/>
      <c r="E90" s="7"/>
      <c r="F90" s="7"/>
    </row>
    <row r="91" customFormat="false" ht="15.5" hidden="false" customHeight="false" outlineLevel="0" collapsed="false">
      <c r="A91" s="7"/>
      <c r="B91" s="7"/>
      <c r="C91" s="7"/>
      <c r="D91" s="14"/>
      <c r="E91" s="7"/>
      <c r="F91" s="7"/>
    </row>
    <row r="92" customFormat="false" ht="15.5" hidden="false" customHeight="false" outlineLevel="0" collapsed="false">
      <c r="A92" s="7"/>
      <c r="B92" s="7"/>
      <c r="C92" s="7"/>
      <c r="D92" s="14"/>
      <c r="E92" s="7"/>
      <c r="F92" s="7"/>
    </row>
    <row r="93" customFormat="false" ht="15.5" hidden="false" customHeight="false" outlineLevel="0" collapsed="false">
      <c r="A93" s="7"/>
      <c r="B93" s="7"/>
      <c r="C93" s="7"/>
      <c r="D93" s="14"/>
      <c r="E93" s="7"/>
      <c r="F93" s="7"/>
    </row>
    <row r="94" customFormat="false" ht="15.5" hidden="false" customHeight="false" outlineLevel="0" collapsed="false">
      <c r="A94" s="7"/>
      <c r="B94" s="7"/>
      <c r="C94" s="7"/>
      <c r="D94" s="14"/>
      <c r="E94" s="7"/>
      <c r="F94" s="7"/>
    </row>
    <row r="95" customFormat="false" ht="15.5" hidden="false" customHeight="false" outlineLevel="0" collapsed="false">
      <c r="A95" s="7"/>
      <c r="B95" s="7"/>
      <c r="C95" s="7"/>
      <c r="D95" s="14"/>
      <c r="E95" s="7"/>
      <c r="F95" s="7"/>
    </row>
    <row r="96" customFormat="false" ht="15.5" hidden="false" customHeight="false" outlineLevel="0" collapsed="false">
      <c r="A96" s="7"/>
      <c r="B96" s="7"/>
      <c r="C96" s="7"/>
      <c r="D96" s="14"/>
      <c r="E96" s="7"/>
      <c r="F96" s="7"/>
    </row>
    <row r="97" customFormat="false" ht="15.5" hidden="false" customHeight="false" outlineLevel="0" collapsed="false">
      <c r="A97" s="7"/>
      <c r="B97" s="7"/>
      <c r="C97" s="7"/>
      <c r="D97" s="14"/>
      <c r="E97" s="7"/>
      <c r="F97" s="7"/>
    </row>
    <row r="98" customFormat="false" ht="15.5" hidden="false" customHeight="false" outlineLevel="0" collapsed="false">
      <c r="A98" s="7"/>
      <c r="B98" s="7"/>
      <c r="C98" s="7"/>
      <c r="D98" s="14"/>
      <c r="E98" s="7"/>
      <c r="F98" s="7"/>
    </row>
    <row r="99" customFormat="false" ht="15.5" hidden="false" customHeight="false" outlineLevel="0" collapsed="false">
      <c r="A99" s="7"/>
      <c r="B99" s="7"/>
      <c r="C99" s="7"/>
      <c r="D99" s="14"/>
      <c r="E99" s="7"/>
      <c r="F99" s="7"/>
    </row>
    <row r="100" customFormat="false" ht="15.5" hidden="false" customHeight="false" outlineLevel="0" collapsed="false">
      <c r="A100" s="7"/>
      <c r="B100" s="7"/>
      <c r="C100" s="7"/>
      <c r="D100" s="14"/>
      <c r="E100" s="7"/>
      <c r="F100" s="7"/>
    </row>
    <row r="101" customFormat="false" ht="15.5" hidden="false" customHeight="false" outlineLevel="0" collapsed="false">
      <c r="A101" s="7"/>
      <c r="B101" s="7"/>
      <c r="C101" s="7"/>
      <c r="D101" s="14"/>
      <c r="E101" s="7"/>
      <c r="F101" s="7"/>
    </row>
    <row r="102" customFormat="false" ht="15.5" hidden="false" customHeight="false" outlineLevel="0" collapsed="false">
      <c r="A102" s="7"/>
      <c r="B102" s="7"/>
      <c r="C102" s="7"/>
      <c r="D102" s="14"/>
      <c r="E102" s="7"/>
      <c r="F102" s="7"/>
    </row>
    <row r="103" customFormat="false" ht="15.5" hidden="false" customHeight="false" outlineLevel="0" collapsed="false">
      <c r="A103" s="7"/>
      <c r="B103" s="7"/>
      <c r="C103" s="7"/>
      <c r="D103" s="14"/>
      <c r="E103" s="7"/>
      <c r="F103" s="7"/>
    </row>
    <row r="104" customFormat="false" ht="15.5" hidden="false" customHeight="false" outlineLevel="0" collapsed="false">
      <c r="A104" s="7"/>
      <c r="B104" s="7"/>
      <c r="C104" s="7"/>
      <c r="D104" s="14"/>
      <c r="E104" s="7"/>
      <c r="F104" s="7"/>
    </row>
    <row r="105" customFormat="false" ht="15.5" hidden="false" customHeight="false" outlineLevel="0" collapsed="false">
      <c r="A105" s="7"/>
      <c r="B105" s="7"/>
      <c r="C105" s="7"/>
      <c r="D105" s="14"/>
      <c r="E105" s="7"/>
      <c r="F105" s="7"/>
    </row>
    <row r="106" customFormat="false" ht="15.5" hidden="false" customHeight="false" outlineLevel="0" collapsed="false">
      <c r="A106" s="7"/>
      <c r="B106" s="7"/>
      <c r="C106" s="7"/>
      <c r="D106" s="14"/>
      <c r="E106" s="7"/>
      <c r="F106" s="7"/>
    </row>
    <row r="107" customFormat="false" ht="15.5" hidden="false" customHeight="false" outlineLevel="0" collapsed="false">
      <c r="A107" s="7"/>
      <c r="B107" s="7"/>
      <c r="C107" s="7"/>
      <c r="D107" s="14"/>
      <c r="E107" s="7"/>
      <c r="F107" s="7"/>
    </row>
    <row r="108" customFormat="false" ht="15.5" hidden="false" customHeight="false" outlineLevel="0" collapsed="false">
      <c r="A108" s="7"/>
      <c r="B108" s="7"/>
      <c r="C108" s="7"/>
      <c r="D108" s="14"/>
      <c r="E108" s="7"/>
      <c r="F108" s="7"/>
    </row>
    <row r="109" customFormat="false" ht="15.5" hidden="false" customHeight="false" outlineLevel="0" collapsed="false">
      <c r="A109" s="7"/>
      <c r="B109" s="7"/>
      <c r="C109" s="7"/>
      <c r="D109" s="14"/>
      <c r="E109" s="7"/>
      <c r="F109" s="7"/>
    </row>
    <row r="110" customFormat="false" ht="15.5" hidden="false" customHeight="false" outlineLevel="0" collapsed="false">
      <c r="A110" s="7"/>
      <c r="B110" s="7"/>
      <c r="C110" s="7"/>
      <c r="D110" s="14"/>
      <c r="E110" s="7"/>
      <c r="F110" s="7"/>
    </row>
    <row r="111" customFormat="false" ht="15.5" hidden="false" customHeight="false" outlineLevel="0" collapsed="false">
      <c r="A111" s="7"/>
      <c r="B111" s="7"/>
      <c r="C111" s="7"/>
      <c r="D111" s="14"/>
      <c r="E111" s="7"/>
      <c r="F111" s="7"/>
    </row>
    <row r="112" customFormat="false" ht="15.5" hidden="false" customHeight="false" outlineLevel="0" collapsed="false">
      <c r="A112" s="7"/>
      <c r="B112" s="7"/>
      <c r="C112" s="7"/>
      <c r="D112" s="14"/>
      <c r="E112" s="7"/>
      <c r="F112" s="7"/>
    </row>
    <row r="113" customFormat="false" ht="15.5" hidden="false" customHeight="false" outlineLevel="0" collapsed="false">
      <c r="A113" s="7"/>
      <c r="B113" s="7"/>
      <c r="C113" s="7"/>
      <c r="D113" s="14"/>
      <c r="E113" s="7"/>
      <c r="F113" s="7"/>
    </row>
    <row r="114" customFormat="false" ht="15.5" hidden="false" customHeight="false" outlineLevel="0" collapsed="false">
      <c r="A114" s="7"/>
      <c r="B114" s="7"/>
      <c r="C114" s="7"/>
      <c r="D114" s="14"/>
      <c r="E114" s="7"/>
      <c r="F114" s="7"/>
    </row>
    <row r="115" customFormat="false" ht="15.5" hidden="false" customHeight="false" outlineLevel="0" collapsed="false">
      <c r="A115" s="7"/>
      <c r="B115" s="7"/>
      <c r="C115" s="7"/>
      <c r="D115" s="14"/>
      <c r="E115" s="7"/>
      <c r="F115" s="7"/>
    </row>
    <row r="116" customFormat="false" ht="15.5" hidden="false" customHeight="false" outlineLevel="0" collapsed="false">
      <c r="A116" s="7"/>
      <c r="B116" s="7"/>
      <c r="C116" s="7"/>
      <c r="D116" s="14"/>
      <c r="E116" s="7"/>
      <c r="F116" s="7"/>
    </row>
    <row r="117" customFormat="false" ht="15.5" hidden="false" customHeight="false" outlineLevel="0" collapsed="false">
      <c r="A117" s="7"/>
      <c r="B117" s="7"/>
      <c r="C117" s="7"/>
      <c r="D117" s="14"/>
      <c r="E117" s="7"/>
      <c r="F117" s="7"/>
    </row>
    <row r="118" customFormat="false" ht="15.5" hidden="false" customHeight="false" outlineLevel="0" collapsed="false">
      <c r="A118" s="7"/>
      <c r="B118" s="7"/>
      <c r="C118" s="7"/>
      <c r="D118" s="14"/>
      <c r="E118" s="7"/>
      <c r="F118" s="7"/>
    </row>
    <row r="119" customFormat="false" ht="15.5" hidden="false" customHeight="false" outlineLevel="0" collapsed="false">
      <c r="A119" s="7"/>
      <c r="B119" s="7"/>
      <c r="C119" s="7"/>
      <c r="D119" s="14"/>
      <c r="E119" s="7"/>
      <c r="F119" s="7"/>
    </row>
    <row r="120" customFormat="false" ht="15.5" hidden="false" customHeight="false" outlineLevel="0" collapsed="false">
      <c r="A120" s="7"/>
      <c r="B120" s="7"/>
      <c r="C120" s="7"/>
      <c r="D120" s="14"/>
      <c r="E120" s="7"/>
      <c r="F120" s="7"/>
    </row>
    <row r="121" customFormat="false" ht="15.5" hidden="false" customHeight="false" outlineLevel="0" collapsed="false">
      <c r="A121" s="7"/>
      <c r="B121" s="7"/>
      <c r="C121" s="7"/>
      <c r="D121" s="14"/>
      <c r="E121" s="7"/>
      <c r="F121" s="7"/>
    </row>
    <row r="122" customFormat="false" ht="15.5" hidden="false" customHeight="false" outlineLevel="0" collapsed="false">
      <c r="A122" s="7"/>
      <c r="B122" s="7"/>
      <c r="C122" s="7"/>
      <c r="D122" s="14"/>
      <c r="E122" s="7"/>
      <c r="F122" s="7"/>
    </row>
    <row r="123" customFormat="false" ht="15.5" hidden="false" customHeight="false" outlineLevel="0" collapsed="false">
      <c r="A123" s="7"/>
      <c r="B123" s="7"/>
      <c r="C123" s="7"/>
      <c r="D123" s="14"/>
      <c r="E123" s="7"/>
      <c r="F123" s="7"/>
    </row>
    <row r="124" customFormat="false" ht="15.5" hidden="false" customHeight="false" outlineLevel="0" collapsed="false">
      <c r="A124" s="7"/>
      <c r="B124" s="7"/>
      <c r="C124" s="7"/>
      <c r="D124" s="14"/>
      <c r="E124" s="7"/>
      <c r="F124" s="7"/>
    </row>
    <row r="125" customFormat="false" ht="15.5" hidden="false" customHeight="false" outlineLevel="0" collapsed="false">
      <c r="A125" s="7"/>
      <c r="B125" s="7"/>
      <c r="C125" s="7"/>
      <c r="D125" s="14"/>
      <c r="E125" s="7"/>
      <c r="F125" s="7"/>
    </row>
    <row r="126" customFormat="false" ht="15.5" hidden="false" customHeight="false" outlineLevel="0" collapsed="false">
      <c r="A126" s="7"/>
      <c r="B126" s="7"/>
      <c r="C126" s="7"/>
      <c r="D126" s="14"/>
      <c r="E126" s="7"/>
      <c r="F126" s="7"/>
    </row>
    <row r="127" customFormat="false" ht="15.5" hidden="false" customHeight="false" outlineLevel="0" collapsed="false">
      <c r="A127" s="7"/>
      <c r="B127" s="7"/>
      <c r="C127" s="7"/>
      <c r="D127" s="14"/>
      <c r="E127" s="7"/>
      <c r="F127" s="7"/>
    </row>
    <row r="128" customFormat="false" ht="15.5" hidden="false" customHeight="false" outlineLevel="0" collapsed="false">
      <c r="A128" s="7"/>
      <c r="B128" s="7"/>
      <c r="C128" s="7"/>
      <c r="D128" s="14"/>
      <c r="E128" s="7"/>
      <c r="F128" s="7"/>
    </row>
    <row r="129" customFormat="false" ht="15.5" hidden="false" customHeight="false" outlineLevel="0" collapsed="false">
      <c r="A129" s="7"/>
      <c r="B129" s="7"/>
      <c r="C129" s="7"/>
      <c r="D129" s="14"/>
      <c r="E129" s="7"/>
      <c r="F129" s="7"/>
    </row>
    <row r="130" customFormat="false" ht="15.5" hidden="false" customHeight="false" outlineLevel="0" collapsed="false">
      <c r="A130" s="7"/>
      <c r="B130" s="7"/>
      <c r="C130" s="7"/>
      <c r="D130" s="14"/>
      <c r="E130" s="7"/>
      <c r="F130" s="7"/>
    </row>
    <row r="131" customFormat="false" ht="15.5" hidden="false" customHeight="false" outlineLevel="0" collapsed="false">
      <c r="A131" s="7"/>
      <c r="B131" s="7"/>
      <c r="C131" s="7"/>
      <c r="D131" s="14"/>
      <c r="E131" s="7"/>
      <c r="F131" s="7"/>
    </row>
    <row r="132" customFormat="false" ht="15.5" hidden="false" customHeight="false" outlineLevel="0" collapsed="false">
      <c r="A132" s="7"/>
      <c r="B132" s="7"/>
      <c r="C132" s="7"/>
      <c r="D132" s="14"/>
      <c r="E132" s="7"/>
      <c r="F132" s="7"/>
    </row>
    <row r="133" customFormat="false" ht="15.5" hidden="false" customHeight="false" outlineLevel="0" collapsed="false">
      <c r="A133" s="7"/>
      <c r="B133" s="7"/>
      <c r="C133" s="7"/>
      <c r="D133" s="14"/>
      <c r="E133" s="7"/>
      <c r="F133" s="7"/>
    </row>
    <row r="134" customFormat="false" ht="15.5" hidden="false" customHeight="false" outlineLevel="0" collapsed="false">
      <c r="A134" s="7"/>
      <c r="B134" s="7"/>
      <c r="C134" s="7"/>
      <c r="D134" s="14"/>
      <c r="E134" s="7"/>
      <c r="F134" s="7"/>
    </row>
    <row r="135" customFormat="false" ht="15.5" hidden="false" customHeight="false" outlineLevel="0" collapsed="false">
      <c r="A135" s="7"/>
      <c r="B135" s="7"/>
      <c r="C135" s="7"/>
      <c r="D135" s="14"/>
      <c r="E135" s="7"/>
      <c r="F135" s="7"/>
    </row>
    <row r="136" customFormat="false" ht="15.5" hidden="false" customHeight="false" outlineLevel="0" collapsed="false">
      <c r="A136" s="7"/>
      <c r="B136" s="7"/>
      <c r="C136" s="7"/>
      <c r="D136" s="14"/>
      <c r="E136" s="7"/>
      <c r="F136" s="7"/>
    </row>
    <row r="137" customFormat="false" ht="15.5" hidden="false" customHeight="false" outlineLevel="0" collapsed="false">
      <c r="A137" s="7"/>
      <c r="B137" s="7"/>
      <c r="C137" s="7"/>
      <c r="D137" s="14"/>
      <c r="E137" s="7"/>
      <c r="F137" s="7"/>
    </row>
    <row r="138" customFormat="false" ht="15.5" hidden="false" customHeight="false" outlineLevel="0" collapsed="false">
      <c r="A138" s="7"/>
      <c r="B138" s="7"/>
      <c r="C138" s="7"/>
      <c r="D138" s="14"/>
      <c r="E138" s="7"/>
      <c r="F138" s="7"/>
    </row>
    <row r="139" customFormat="false" ht="15.5" hidden="false" customHeight="false" outlineLevel="0" collapsed="false">
      <c r="A139" s="7"/>
      <c r="B139" s="7"/>
      <c r="C139" s="7"/>
      <c r="D139" s="14"/>
      <c r="E139" s="7"/>
      <c r="F139" s="7"/>
    </row>
    <row r="140" customFormat="false" ht="15.5" hidden="false" customHeight="false" outlineLevel="0" collapsed="false">
      <c r="A140" s="7"/>
      <c r="B140" s="7"/>
      <c r="C140" s="7"/>
      <c r="D140" s="14"/>
      <c r="E140" s="7"/>
      <c r="F140" s="7"/>
    </row>
    <row r="141" customFormat="false" ht="15.5" hidden="false" customHeight="false" outlineLevel="0" collapsed="false">
      <c r="A141" s="7"/>
      <c r="B141" s="7"/>
      <c r="C141" s="7"/>
      <c r="D141" s="14"/>
      <c r="E141" s="7"/>
      <c r="F141" s="7"/>
    </row>
    <row r="142" customFormat="false" ht="15.5" hidden="false" customHeight="false" outlineLevel="0" collapsed="false">
      <c r="A142" s="7"/>
      <c r="B142" s="7"/>
      <c r="C142" s="7"/>
      <c r="D142" s="14"/>
      <c r="E142" s="7"/>
      <c r="F142" s="7"/>
    </row>
    <row r="143" customFormat="false" ht="15.5" hidden="false" customHeight="false" outlineLevel="0" collapsed="false">
      <c r="A143" s="7"/>
      <c r="B143" s="7"/>
      <c r="C143" s="7"/>
      <c r="D143" s="14"/>
      <c r="E143" s="7"/>
      <c r="F143" s="7"/>
    </row>
    <row r="144" customFormat="false" ht="15.5" hidden="false" customHeight="false" outlineLevel="0" collapsed="false">
      <c r="A144" s="7"/>
      <c r="B144" s="7"/>
      <c r="C144" s="7"/>
      <c r="D144" s="14"/>
      <c r="E144" s="7"/>
      <c r="F144" s="7"/>
    </row>
    <row r="145" customFormat="false" ht="15.5" hidden="false" customHeight="false" outlineLevel="0" collapsed="false">
      <c r="A145" s="7"/>
      <c r="B145" s="7"/>
      <c r="C145" s="7"/>
      <c r="D145" s="14"/>
      <c r="E145" s="7"/>
      <c r="F145" s="7"/>
    </row>
    <row r="146" customFormat="false" ht="15.5" hidden="false" customHeight="false" outlineLevel="0" collapsed="false">
      <c r="A146" s="7"/>
      <c r="B146" s="7"/>
      <c r="C146" s="7"/>
      <c r="D146" s="14"/>
      <c r="E146" s="7"/>
      <c r="F146" s="7"/>
    </row>
    <row r="147" customFormat="false" ht="15.5" hidden="false" customHeight="false" outlineLevel="0" collapsed="false">
      <c r="A147" s="7"/>
      <c r="B147" s="7"/>
      <c r="C147" s="7"/>
      <c r="D147" s="14"/>
      <c r="E147" s="7"/>
      <c r="F147" s="7"/>
    </row>
    <row r="148" customFormat="false" ht="15.5" hidden="false" customHeight="false" outlineLevel="0" collapsed="false">
      <c r="A148" s="7"/>
      <c r="B148" s="7"/>
      <c r="C148" s="7"/>
      <c r="D148" s="14"/>
      <c r="E148" s="7"/>
      <c r="F148" s="7"/>
    </row>
    <row r="149" customFormat="false" ht="15.5" hidden="false" customHeight="false" outlineLevel="0" collapsed="false">
      <c r="A149" s="7"/>
      <c r="B149" s="7"/>
      <c r="C149" s="7"/>
      <c r="D149" s="14"/>
      <c r="E149" s="7"/>
      <c r="F149" s="7"/>
    </row>
    <row r="150" customFormat="false" ht="15.5" hidden="false" customHeight="false" outlineLevel="0" collapsed="false">
      <c r="A150" s="7"/>
      <c r="B150" s="7"/>
      <c r="C150" s="7"/>
      <c r="D150" s="14"/>
      <c r="E150" s="7"/>
      <c r="F150" s="7"/>
    </row>
    <row r="151" customFormat="false" ht="15.5" hidden="false" customHeight="false" outlineLevel="0" collapsed="false">
      <c r="A151" s="7"/>
      <c r="B151" s="7"/>
      <c r="C151" s="7"/>
      <c r="D151" s="14"/>
      <c r="E151" s="7"/>
      <c r="F151" s="7"/>
    </row>
    <row r="152" customFormat="false" ht="15.5" hidden="false" customHeight="false" outlineLevel="0" collapsed="false">
      <c r="A152" s="7"/>
      <c r="B152" s="7"/>
      <c r="C152" s="7"/>
      <c r="D152" s="14"/>
      <c r="E152" s="7"/>
      <c r="F152" s="7"/>
    </row>
    <row r="153" customFormat="false" ht="15.5" hidden="false" customHeight="false" outlineLevel="0" collapsed="false">
      <c r="A153" s="7"/>
      <c r="B153" s="7"/>
      <c r="C153" s="7"/>
      <c r="D153" s="14"/>
      <c r="E153" s="7"/>
      <c r="F153" s="7"/>
    </row>
    <row r="154" customFormat="false" ht="15.5" hidden="false" customHeight="false" outlineLevel="0" collapsed="false">
      <c r="A154" s="7"/>
      <c r="B154" s="7"/>
      <c r="C154" s="7"/>
      <c r="D154" s="14"/>
      <c r="E154" s="7"/>
      <c r="F154" s="7"/>
    </row>
    <row r="155" customFormat="false" ht="15.5" hidden="false" customHeight="false" outlineLevel="0" collapsed="false">
      <c r="A155" s="7"/>
      <c r="B155" s="7"/>
      <c r="C155" s="7"/>
      <c r="D155" s="14"/>
      <c r="E155" s="7"/>
      <c r="F155" s="7"/>
    </row>
    <row r="156" customFormat="false" ht="15.5" hidden="false" customHeight="false" outlineLevel="0" collapsed="false">
      <c r="A156" s="7"/>
      <c r="B156" s="7"/>
      <c r="C156" s="7"/>
      <c r="D156" s="14"/>
      <c r="E156" s="7"/>
      <c r="F156" s="7"/>
    </row>
    <row r="157" customFormat="false" ht="15.5" hidden="false" customHeight="false" outlineLevel="0" collapsed="false">
      <c r="A157" s="7"/>
      <c r="B157" s="7"/>
      <c r="C157" s="7"/>
      <c r="D157" s="14"/>
      <c r="E157" s="7"/>
      <c r="F157" s="7"/>
    </row>
    <row r="158" customFormat="false" ht="15.5" hidden="false" customHeight="false" outlineLevel="0" collapsed="false">
      <c r="A158" s="7"/>
      <c r="B158" s="7"/>
      <c r="C158" s="7"/>
      <c r="D158" s="14"/>
      <c r="E158" s="7"/>
      <c r="F158" s="7"/>
    </row>
    <row r="159" customFormat="false" ht="15.5" hidden="false" customHeight="false" outlineLevel="0" collapsed="false">
      <c r="A159" s="7"/>
      <c r="B159" s="7"/>
      <c r="C159" s="7"/>
      <c r="D159" s="14"/>
      <c r="E159" s="7"/>
      <c r="F159" s="7"/>
    </row>
    <row r="160" customFormat="false" ht="15.5" hidden="false" customHeight="false" outlineLevel="0" collapsed="false">
      <c r="A160" s="7"/>
      <c r="B160" s="7"/>
      <c r="C160" s="7"/>
      <c r="D160" s="14"/>
      <c r="E160" s="7"/>
      <c r="F160" s="7"/>
    </row>
    <row r="161" customFormat="false" ht="15.5" hidden="false" customHeight="false" outlineLevel="0" collapsed="false">
      <c r="A161" s="7"/>
      <c r="B161" s="7"/>
      <c r="C161" s="7"/>
      <c r="D161" s="14"/>
      <c r="E161" s="7"/>
      <c r="F161" s="7"/>
    </row>
    <row r="162" customFormat="false" ht="15.5" hidden="false" customHeight="false" outlineLevel="0" collapsed="false">
      <c r="A162" s="7"/>
      <c r="B162" s="7"/>
      <c r="C162" s="7"/>
      <c r="D162" s="14"/>
      <c r="E162" s="7"/>
      <c r="F162" s="7"/>
    </row>
    <row r="163" customFormat="false" ht="15.5" hidden="false" customHeight="false" outlineLevel="0" collapsed="false">
      <c r="A163" s="7"/>
      <c r="B163" s="7"/>
      <c r="C163" s="7"/>
      <c r="D163" s="14"/>
      <c r="E163" s="7"/>
      <c r="F163" s="7"/>
    </row>
    <row r="164" customFormat="false" ht="15.5" hidden="false" customHeight="false" outlineLevel="0" collapsed="false">
      <c r="A164" s="7"/>
      <c r="B164" s="7"/>
      <c r="C164" s="7"/>
      <c r="D164" s="14"/>
      <c r="E164" s="7"/>
      <c r="F164" s="7"/>
    </row>
    <row r="165" customFormat="false" ht="15.5" hidden="false" customHeight="false" outlineLevel="0" collapsed="false">
      <c r="A165" s="7"/>
      <c r="B165" s="7"/>
      <c r="C165" s="7"/>
      <c r="D165" s="14"/>
      <c r="E165" s="7"/>
      <c r="F165" s="7"/>
    </row>
    <row r="166" customFormat="false" ht="15.5" hidden="false" customHeight="false" outlineLevel="0" collapsed="false">
      <c r="A166" s="7"/>
      <c r="B166" s="7"/>
      <c r="C166" s="7"/>
      <c r="D166" s="14"/>
      <c r="E166" s="7"/>
      <c r="F166" s="7"/>
    </row>
    <row r="167" customFormat="false" ht="15.5" hidden="false" customHeight="false" outlineLevel="0" collapsed="false">
      <c r="A167" s="7"/>
      <c r="B167" s="7"/>
      <c r="C167" s="7"/>
      <c r="D167" s="14"/>
      <c r="E167" s="7"/>
      <c r="F167" s="7"/>
    </row>
    <row r="168" customFormat="false" ht="15.5" hidden="false" customHeight="false" outlineLevel="0" collapsed="false">
      <c r="A168" s="7"/>
      <c r="B168" s="7"/>
      <c r="C168" s="7"/>
      <c r="D168" s="14"/>
      <c r="E168" s="7"/>
      <c r="F168" s="7"/>
    </row>
    <row r="169" customFormat="false" ht="15.5" hidden="false" customHeight="false" outlineLevel="0" collapsed="false">
      <c r="A169" s="7"/>
      <c r="B169" s="7"/>
      <c r="C169" s="7"/>
      <c r="D169" s="14"/>
      <c r="E169" s="7"/>
      <c r="F169" s="7"/>
    </row>
    <row r="170" customFormat="false" ht="15.5" hidden="false" customHeight="false" outlineLevel="0" collapsed="false">
      <c r="A170" s="7"/>
      <c r="B170" s="7"/>
      <c r="C170" s="7"/>
      <c r="D170" s="14"/>
      <c r="E170" s="7"/>
      <c r="F170" s="7"/>
    </row>
    <row r="171" customFormat="false" ht="15.5" hidden="false" customHeight="false" outlineLevel="0" collapsed="false">
      <c r="A171" s="7"/>
      <c r="B171" s="7"/>
      <c r="C171" s="7"/>
      <c r="D171" s="14"/>
      <c r="E171" s="7"/>
      <c r="F171" s="7"/>
    </row>
    <row r="172" customFormat="false" ht="15.5" hidden="false" customHeight="false" outlineLevel="0" collapsed="false">
      <c r="A172" s="7"/>
      <c r="B172" s="7"/>
      <c r="C172" s="7"/>
      <c r="D172" s="14"/>
      <c r="E172" s="7"/>
      <c r="F172" s="7"/>
    </row>
    <row r="173" customFormat="false" ht="15.5" hidden="false" customHeight="false" outlineLevel="0" collapsed="false">
      <c r="A173" s="7"/>
      <c r="B173" s="7"/>
      <c r="C173" s="7"/>
      <c r="D173" s="14"/>
      <c r="E173" s="7"/>
      <c r="F173" s="7"/>
    </row>
    <row r="174" customFormat="false" ht="15.5" hidden="false" customHeight="false" outlineLevel="0" collapsed="false">
      <c r="A174" s="7"/>
      <c r="B174" s="7"/>
      <c r="C174" s="7"/>
      <c r="D174" s="14"/>
      <c r="E174" s="7"/>
      <c r="F174" s="7"/>
    </row>
    <row r="175" customFormat="false" ht="15.5" hidden="false" customHeight="false" outlineLevel="0" collapsed="false">
      <c r="A175" s="7"/>
      <c r="B175" s="7"/>
      <c r="C175" s="7"/>
      <c r="D175" s="14"/>
      <c r="E175" s="7"/>
      <c r="F175" s="7"/>
    </row>
    <row r="176" customFormat="false" ht="15.5" hidden="false" customHeight="false" outlineLevel="0" collapsed="false">
      <c r="A176" s="7"/>
      <c r="B176" s="7"/>
      <c r="C176" s="7"/>
      <c r="D176" s="14"/>
      <c r="E176" s="7"/>
      <c r="F176" s="7"/>
    </row>
    <row r="177" customFormat="false" ht="15.5" hidden="false" customHeight="false" outlineLevel="0" collapsed="false">
      <c r="A177" s="7"/>
      <c r="B177" s="7"/>
      <c r="C177" s="7"/>
      <c r="D177" s="14"/>
      <c r="E177" s="7"/>
      <c r="F177" s="7"/>
    </row>
    <row r="178" customFormat="false" ht="15.5" hidden="false" customHeight="false" outlineLevel="0" collapsed="false">
      <c r="A178" s="7"/>
      <c r="B178" s="7"/>
      <c r="C178" s="7"/>
      <c r="D178" s="14"/>
      <c r="E178" s="7"/>
      <c r="F178" s="7"/>
    </row>
    <row r="179" customFormat="false" ht="15.5" hidden="false" customHeight="false" outlineLevel="0" collapsed="false">
      <c r="A179" s="7"/>
      <c r="B179" s="7"/>
      <c r="C179" s="7"/>
      <c r="D179" s="14"/>
      <c r="E179" s="7"/>
      <c r="F179" s="7"/>
    </row>
    <row r="180" customFormat="false" ht="15.5" hidden="false" customHeight="false" outlineLevel="0" collapsed="false">
      <c r="A180" s="7"/>
      <c r="B180" s="7"/>
      <c r="C180" s="7"/>
      <c r="D180" s="14"/>
      <c r="E180" s="7"/>
      <c r="F180" s="7"/>
    </row>
    <row r="181" customFormat="false" ht="15.5" hidden="false" customHeight="false" outlineLevel="0" collapsed="false">
      <c r="A181" s="7"/>
      <c r="B181" s="7"/>
      <c r="C181" s="7"/>
      <c r="D181" s="14"/>
      <c r="E181" s="7"/>
      <c r="F181" s="7"/>
    </row>
    <row r="182" customFormat="false" ht="15.5" hidden="false" customHeight="false" outlineLevel="0" collapsed="false">
      <c r="A182" s="7"/>
      <c r="B182" s="7"/>
      <c r="C182" s="7"/>
      <c r="D182" s="14"/>
      <c r="E182" s="7"/>
      <c r="F182" s="7"/>
    </row>
    <row r="183" customFormat="false" ht="15.5" hidden="false" customHeight="false" outlineLevel="0" collapsed="false">
      <c r="A183" s="7"/>
      <c r="B183" s="7"/>
      <c r="C183" s="7"/>
      <c r="D183" s="14"/>
      <c r="E183" s="7"/>
      <c r="F183" s="7"/>
    </row>
    <row r="184" customFormat="false" ht="15.5" hidden="false" customHeight="false" outlineLevel="0" collapsed="false">
      <c r="A184" s="7"/>
      <c r="B184" s="7"/>
      <c r="C184" s="7"/>
      <c r="D184" s="14"/>
      <c r="E184" s="7"/>
      <c r="F184" s="7"/>
    </row>
  </sheetData>
  <dataValidations count="48">
    <dataValidation allowBlank="true" operator="between" prompt="Please Enter Date in the format: DD.MM.YYYY" promptTitle="Date" showDropDown="false" showErrorMessage="true" showInputMessage="true" sqref="C2" type="none">
      <formula1>0</formula1>
      <formula2>0</formula2>
    </dataValidation>
    <dataValidation allowBlank="true" operator="between" prompt="Project ID should be in the format: SCCXXXX where XXXX is a 4 digit number&#10;&#10;Leading Zeros should be entered (eg. SCC0022)&#10;&#10;Please enter project ID between 0001 and 0250" promptTitle="Project ID" showDropDown="false" showErrorMessage="true" showInputMessage="true" sqref="A2" type="none">
      <formula1>0</formula1>
      <formula2>0</formula2>
    </dataValidation>
    <dataValidation allowBlank="true" operator="between" prompt="Enter the title of your project. " promptTitle="Project Title " showDropDown="false" showErrorMessage="true" showInputMessage="true" sqref="A11" type="none">
      <formula1>0</formula1>
      <formula2>0</formula2>
    </dataValidation>
    <dataValidation allowBlank="true" operator="between" prompt="Enter the Email of the user" promptTitle="User Email " showDropDown="false" showErrorMessage="true" showInputMessage="true" sqref="A10" type="none">
      <formula1>0</formula1>
      <formula2>0</formula2>
    </dataValidation>
    <dataValidation allowBlank="true" operator="between" prompt="Enter the name and surname of the user in the format Name, Surname" promptTitle="User " showDropDown="false" showErrorMessage="true" showInputMessage="true" sqref="A9" type="none">
      <formula1>0</formula1>
      <formula2>0</formula2>
    </dataValidation>
    <dataValidation allowBlank="true" operator="between" prompt="Enter the name and surename of the PI in the following format: &#10;Name, Surname" promptTitle="Principal Investigator " showDropDown="false" showErrorMessage="true" showInputMessage="true" sqref="A6 A8" type="none">
      <formula1>0</formula1>
      <formula2>0</formula2>
    </dataValidation>
    <dataValidation allowBlank="true" error="Project ID should be filled by the project manager.&#10;&#10;Format: SCCXXXX were XXXX is a 4 digit number." errorTitle="Project ID" operator="between" showDropDown="false" showErrorMessage="true" showInputMessage="true" sqref="A3" type="custom">
      <formula1>EXACT(LEFT(A3,3),"SCC")</formula1>
      <formula2>0</formula2>
    </dataValidation>
    <dataValidation allowBlank="true" operator="between" prompt="Enter the number of the work package" promptTitle="Work package" showDropDown="false" showErrorMessage="true" showInputMessage="true" sqref="B2" type="none">
      <formula1>0</formula1>
      <formula2>0</formula2>
    </dataValidation>
    <dataValidation allowBlank="true" operator="between" prompt="Enter the Email of the PI" promptTitle="Principal Investigator Email" showDropDown="false" showErrorMessage="true" showInputMessage="true" sqref="A7" type="none">
      <formula1>0</formula1>
      <formula2>0</formula2>
    </dataValidation>
    <dataValidation allowBlank="true" operator="between" prompt="Enter the name of the protocol which should be performed" promptTitle="Protocol" showDropDown="false" showErrorMessage="true" showInputMessage="true" sqref="D2" type="none">
      <formula1>0</formula1>
      <formula2>0</formula2>
    </dataValidation>
    <dataValidation allowBlank="true" operator="between" prompt="The FASTQ data will be interpreted using the rows from the feature reference file that have a ‘feature_type’ that matches this library_type. This field is case-sensitive, and must match a valid library type as described in the Library / Feature Types sect" promptTitle="Feature Type" showDropDown="false" showErrorMessage="true" showInputMessage="true" sqref="F54" type="none">
      <formula1>0</formula1>
      <formula2>0</formula2>
    </dataValidation>
    <dataValidation allowBlank="true" operator="between" prompt="Nucleotide barcode sequence associated with this feature. E.g., antibody barcode or sgRNA protospacer sequence." promptTitle="Sequence" showDropDown="false" showErrorMessage="true" showInputMessage="true" sqref="E54" type="none">
      <formula1>0</formula1>
      <formula2>0</formula2>
    </dataValidation>
    <dataValidation allowBlank="true" operator="between" prompt="Specifies how to extract the Feature Barcode sequence from the read. See the Barcode Extraction Pattern section at https://support.10xgenomics.com/single-cell-gene-expression/software/pipelines/latest/using/feature-bc-analysis#pattern" promptTitle="Pattern" showDropDown="false" showErrorMessage="true" showInputMessage="true" sqref="D54" type="none">
      <formula1>0</formula1>
      <formula2>0</formula2>
    </dataValidation>
    <dataValidation allowBlank="true" operator="between" prompt="Specifies which RNA sequencing read contains the Feature Barcode sequence. Must be R1 or R2. Note: in most cases R2 is the correct read.&#10;" promptTitle="Read" showDropDown="false" showErrorMessage="true" showInputMessage="true" sqref="C54" type="none">
      <formula1>0</formula1>
      <formula2>0</formula2>
    </dataValidation>
    <dataValidation allowBlank="true" operator="between" prompt="Unique ID for this feature. Must not contain whitespace, quote or comma characters. Each ID must be unique and must not collide with a gene identifier from the transcriptome." promptTitle="ID" showDropDown="false" showErrorMessage="true" showInputMessage="true" sqref="A54" type="none">
      <formula1>0</formula1>
      <formula2>0</formula2>
    </dataValidation>
    <dataValidation allowBlank="true" operator="between" prompt="Input here the desired cell number. Maximum allowed currenlty is 30,000. &#10;" promptTitle="Desired cell number" showDropDown="false" showErrorMessage="true" showInputMessage="true" sqref="G17" type="none">
      <formula1>0</formula1>
      <formula2>0</formula2>
    </dataValidation>
    <dataValidation allowBlank="true" operator="between" prompt="Indicate here the volume of the pool in uL. " promptTitle="Volume" showDropDown="false" showErrorMessage="true" showInputMessage="true" sqref="E17" type="none">
      <formula1>0</formula1>
      <formula2>0</formula2>
    </dataValidation>
    <dataValidation allowBlank="true" operator="between" prompt="Either Cells or Nuclei." promptTitle="Sample Type" showDropDown="false" showErrorMessage="true" showInputMessage="true" sqref="L17" type="none">
      <formula1>0</formula1>
      <formula2>0</formula2>
    </dataValidation>
    <dataValidation allowBlank="true" operator="between" prompt="Input here the concentration in cells/uL  for the corresponding pool." promptTitle="Pool Concentration" showDropDown="false" showErrorMessage="true" showInputMessage="true" sqref="D17" type="none">
      <formula1>0</formula1>
      <formula2>0</formula2>
    </dataValidation>
    <dataValidation allowBlank="true" operator="between" prompt="Enter a unique number from 1-10 for each pool." promptTitle="Sample Pool" showDropDown="false" showErrorMessage="true" showInputMessage="true" sqref="B17" type="none">
      <formula1>0</formula1>
      <formula2>0</formula2>
    </dataValidation>
    <dataValidation allowBlank="true" operator="between" prompt="Human-readable name for this feature. Must not contain whitespace. This name will be displayed in Loupe Browser." promptTitle="Name" showDropDown="false" showErrorMessage="true" showInputMessage="true" sqref="B54" type="none">
      <formula1>0</formula1>
      <formula2>0</formula2>
    </dataValidation>
    <dataValidation allowBlank="true" operator="between" prompt="Specify the type of cells used (e.g., HEK 293, MFC7) or the tissue (e.g., kidney, spleen) from which the cells are derived." promptTitle="Cell Type" showDropDown="false" showErrorMessage="true" showInputMessage="true" sqref="M17" type="none">
      <formula1>0</formula1>
      <formula2>0</formula2>
    </dataValidation>
    <dataValidation allowBlank="true" operator="between" prompt="Description of the sample or condition. " promptTitle="Description" showDropDown="false" showErrorMessage="true" showInputMessage="true" sqref="N17" type="none">
      <formula1>0</formula1>
      <formula2>0</formula2>
    </dataValidation>
    <dataValidation allowBlank="true" error="Please Enter Date in the format: DD.MM.YYYY" errorTitle="Date format not correct" operator="between" showDropDown="false" showErrorMessage="true" showInputMessage="true" sqref="B3:D3" type="custom">
      <formula1>AND(EXACT(MID(B3,3,1),"."),EXACT(MID(B3,6,1),"."),INT(LEFT(B3,2)),INT(MID(B3,4,2)),INT(RIGHT(B3,4)))</formula1>
      <formula2>0</formula2>
    </dataValidation>
    <dataValidation allowBlank="true" operator="between" promptTitle="CMO" showDropDown="false" showErrorMessage="true" showInputMessage="true" sqref="J18:J47" type="none">
      <formula1>0</formula1>
      <formula2>0</formula2>
    </dataValidation>
    <dataValidation allowBlank="true" error="Only numbers allowed" operator="greaterThan" showDropDown="false" showErrorMessage="true" showInputMessage="true" sqref="E18:F47 E55:F70" type="decimal">
      <formula1>0</formula1>
      <formula2>0</formula2>
    </dataValidation>
    <dataValidation allowBlank="true" operator="between" showDropDown="false" showErrorMessage="true" showInputMessage="true" sqref="B18:B47 B55:B70" type="whole">
      <formula1>1</formula1>
      <formula2>10</formula2>
    </dataValidation>
    <dataValidation allowBlank="true" error="Only numbers are allowed.&#10;&#10;&#10;" operator="greaterThan" showDropDown="false" showErrorMessage="true" showInputMessage="true" sqref="D18:D47 D55:D70" type="decimal">
      <formula1>0</formula1>
      <formula2>0</formula2>
    </dataValidation>
    <dataValidation allowBlank="true" error="Number too big.&#10;&#10;Currently, the maximum target cell number allowed is 30,000" errorTitle="Target Cell Number" operator="between" showDropDown="false" showErrorMessage="true" showInputMessage="true" sqref="G18:G32 I18:I32 G33:I47" type="whole">
      <formula1>1</formula1>
      <formula2>30000</formula2>
    </dataValidation>
    <dataValidation allowBlank="true" operator="between" prompt="Please specify here the Species/Organism of origin of the Tissue/Organ/Cell used&#10;&#10;Please contact us, if your species of interest is not among the list&#10;" promptTitle="Species" showDropDown="false" showErrorMessage="true" showInputMessage="true" sqref="K17" type="none">
      <formula1>0</formula1>
      <formula2>0</formula2>
    </dataValidation>
    <dataValidation allowBlank="true" operator="between" prompt="Input here the id of the CMO or HTO used for this sample, If any.&#10;&#10;If multiple CMOs were used for one sample, please enter them as follows: CMO301|CMO302 &#10;&#10;Please also fill the corresponding information in the features table below" promptTitle="HTO or CMO" showDropDown="false" showErrorMessage="true" showInputMessage="true" sqref="J17" type="none">
      <formula1>0</formula1>
      <formula2>0</formula2>
    </dataValidation>
    <dataValidation allowBlank="true" operator="between" prompt="Enter the ratio used for pooling the samples. It is recommend to use equal pooling ratios. &#10;See the sheet &quot;Service Request Example&quot; for an example of how to enter the ratio.  &#10;" promptTitle="Ratio" showDropDown="false" showErrorMessage="true" showInputMessage="true" sqref="C17" type="none">
      <formula1>0</formula1>
      <formula2>0</formula2>
    </dataValidation>
    <dataValidation allowBlank="true" operator="between" showDropDown="false" showErrorMessage="true" showInputMessage="true" sqref="K18:K47" type="list">
      <formula1>"Human,Mouse,Rat,Pig"</formula1>
      <formula2>0</formula2>
    </dataValidation>
    <dataValidation allowBlank="true" operator="between" showDropDown="false" showErrorMessage="true" showInputMessage="true" sqref="L18:L47" type="list">
      <formula1>"Cells,Nuclei"</formula1>
      <formula2>0</formula2>
    </dataValidation>
    <dataValidation allowBlank="true" operator="between" prompt="Please give clear names to your samples.&#10;-No space or special characters allowed&#10;-Two to 15 characters long&#10;-Should not start by a number&#10;-Should be unique to each sample&#10;" promptTitle="Sample name" showDropDown="false" showErrorMessage="true" showInputMessage="true" sqref="A17" type="none">
      <formula1>0</formula1>
      <formula2>0</formula2>
    </dataValidation>
    <dataValidation allowBlank="true" operator="between" showDropDown="false" showErrorMessage="true" showInputMessage="true" sqref="A18:A32 A55:A69" type="custom">
      <formula1>AND(NOT(ISNUMBER(VALUE(LEFT(A19,1)))),AND(LEN(A19)&gt;=2,LEN(A19)&lt;=15),A19=SUBSTITUTE(A19," ",""),COUNTIF($A19:$A36,A19)=1,ISNUMBER(SUMPRODUCT(SEARCH(MID(A19,ROW(INDIRECT("1:"&amp;LEN(A19))),1),allowed))))</formula1>
      <formula2>0</formula2>
    </dataValidation>
    <dataValidation allowBlank="true" operator="between" showDropDown="false" showErrorMessage="true" showInputMessage="true" sqref="A33:A47 A70" type="custom">
      <formula1>AND(NOT(ISNUMBER(VALUE(LEFT(A34,1)))),AND(LEN(A34)&gt;=2,LEN(A34)&lt;=15),A34=SUBSTITUTE(A34," ",""),COUNTIF($A34:$A53,A34)=1,ISNUMBER(SUMPRODUCT(SEARCH(MID(A34,ROW(INDIRECT("1:"&amp;LEN(A34))),1),allowed))))</formula1>
      <formula2>0</formula2>
    </dataValidation>
    <dataValidation allowBlank="true" operator="between" prompt="Indicate here the number of cells of the pool." promptTitle="Cell count" showDropDown="false" showErrorMessage="true" showInputMessage="true" sqref="F17" type="none">
      <formula1>0</formula1>
      <formula2>0</formula2>
    </dataValidation>
    <dataValidation allowBlank="true" operator="between" prompt="Input here the desired number of reads per cell." promptTitle="Target reads per cell " showDropDown="false" showErrorMessage="true" showInputMessage="true" sqref="H17" type="none">
      <formula1>0</formula1>
      <formula2>0</formula2>
    </dataValidation>
    <dataValidation allowBlank="true" operator="between" prompt="Input here the desired number of reads per sample.&#10;&#10;" promptTitle="Desired number of reads per sample" showDropDown="false" showErrorMessage="true" showInputMessage="true" sqref="I17" type="none">
      <formula1>0</formula1>
      <formula2>0</formula2>
    </dataValidation>
    <dataValidation allowBlank="true" error="Enter a valid Email." errorTitle="Not a valid Email " operator="between" showDropDown="false" showErrorMessage="true" showInputMessage="true" sqref="B10:C10" type="custom">
      <formula1>AND(IFERROR(FIND(".",B9),0),IFERROR(FIND(".",B9,FIND("@",B9)),0))</formula1>
      <formula2>0</formula2>
    </dataValidation>
    <dataValidation allowBlank="true" errorTitle=" " operator="between" showDropDown="false" showErrorMessage="true" showInputMessage="true" sqref="E71:E184" type="custom">
      <formula1>AND(COUNTIF($E55:$E86,E55)=1,ISNUMBER(SUMPRODUCT(SEARCH(MID(E55,ROW(INDIRECT("1:"&amp;LEN(E55))),1),"ATGCN"))))</formula1>
      <formula2>0</formula2>
    </dataValidation>
    <dataValidation allowBlank="true" error="Should be unique. &#10;Should not contain spaces or special characters.&#10;Should contain more than three characters.&#10;Should not start with a number. " operator="between" showDropDown="false" showErrorMessage="true" showInputMessage="true" sqref="A71:A184" type="custom">
      <formula1>AND(NOT(ISNUMBER(VALUE(LEFT(A55,1)))),AND(LEN(A55)&gt;=2,LEN(A55)&lt;=16),A55=SUBSTITUTE(A55," ",""),COUNTIF($A55:$A89,A55)=1,ISNUMBER(SUMPRODUCT(SEARCH(MID(A55,ROW(INDIRECT("1:"&amp;LEN(A55))),1),allowed))))</formula1>
      <formula2>0</formula2>
    </dataValidation>
    <dataValidation allowBlank="true" error="Should be unique. &#10;Should not contain spaces. &#10;Should not start with a number. " operator="between" showDropDown="false" showErrorMessage="true" showInputMessage="true" sqref="B71:B184" type="custom">
      <formula1>AND(NOT(ISNUMBER(VALUE(LEFT(B55,1)))),AND(LEN(B55)&gt;=2,LEN(B55)&lt;=16),B55=SUBSTITUTE(B55," ",""),COUNTIF($B55:$B86,B55)=1)</formula1>
      <formula2>0</formula2>
    </dataValidation>
    <dataValidation allowBlank="true" operator="between" showDropDown="false" showErrorMessage="true" showInputMessage="true" sqref="C71:C184" type="list">
      <formula1>"R1,R2"</formula1>
      <formula2>0</formula2>
    </dataValidation>
    <dataValidation allowBlank="true" operator="between" showDropDown="false" showErrorMessage="true" showInputMessage="true" sqref="F71:F184" type="list">
      <formula1>"Antibody Capture,Multiplexing Capture"</formula1>
      <formula2>0</formula2>
    </dataValidation>
    <dataValidation allowBlank="true" error="Number too big.&#10;&#10;Currently, the maximum target cell number allowed is 30,000" errorTitle="Target Cell Number" operator="between" showDropDown="false" showErrorMessage="true" showInputMessage="true" sqref="H18:H32" type="whole">
      <formula1>5000</formula1>
      <formula2>70000</formula2>
    </dataValidation>
    <dataValidation allowBlank="true" operator="between" prompt="Enter Kit which should be used for Sequencing" promptTitle="Sequencing Kit" showDropDown="false" showErrorMessage="true" showInputMessage="true" sqref="A12" type="none">
      <formula1>0</formula1>
      <formula2>0</formula2>
    </dataValidation>
  </dataValidations>
  <hyperlinks>
    <hyperlink ref="A52" r:id="rId1" display="If you have used HTOs or ADTs from Biolegend (TotalSeq-A, TotalSeq-B, TotalSeq-C, TotalSeq-D, TotalSeq Cocktails) you can use the &quot;Barcode Look-Up&quot; Tool.&#10;https://www.biolegend.com/en-us/totalseq/barcode-lookup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2022-02-07T14:34:01Z</dcterms:created>
  <dc:creator>Pierre Khoueiry</dc:creator>
  <dc:description/>
  <dc:language>en-US</dc:language>
  <cp:lastModifiedBy/>
  <cp:lastPrinted>2023-03-29T06:41:36Z</cp:lastPrinted>
  <dcterms:modified xsi:type="dcterms:W3CDTF">2023-04-12T11:57:06Z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